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. плана" sheetId="1" r:id="rId1"/>
    <sheet name="раздел 2 инд. плана" sheetId="2" r:id="rId2"/>
    <sheet name="раздел 3 инд. плана" sheetId="3" r:id="rId3"/>
  </sheets>
  <definedNames>
    <definedName name="_xlnm.Print_Titles" localSheetId="0">'раздел 1 инд. плана'!$13:$14</definedName>
    <definedName name="_xlnm.Print_Area" localSheetId="0">'раздел 1 инд. плана'!$A$1:$F$193</definedName>
  </definedNames>
  <calcPr fullCalcOnLoad="1"/>
</workbook>
</file>

<file path=xl/sharedStrings.xml><?xml version="1.0" encoding="utf-8"?>
<sst xmlns="http://schemas.openxmlformats.org/spreadsheetml/2006/main" count="318" uniqueCount="227">
  <si>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</si>
  <si>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</si>
  <si>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</si>
  <si>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</si>
  <si>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</si>
  <si>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</si>
  <si>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</si>
  <si>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</si>
  <si>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</si>
  <si>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</si>
  <si>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</si>
  <si>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</si>
  <si>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</si>
  <si>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</si>
  <si>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</si>
  <si>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</si>
  <si>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</si>
  <si>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</si>
  <si>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</si>
  <si>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</si>
  <si>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</si>
  <si>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</si>
  <si>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</si>
  <si>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</si>
  <si>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</si>
  <si>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</si>
  <si>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</si>
  <si>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</si>
  <si>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</si>
  <si>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</si>
  <si>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</si>
  <si>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</si>
  <si>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</si>
  <si>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</si>
  <si>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</si>
  <si>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</si>
  <si>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</si>
  <si>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</si>
  <si>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</si>
  <si>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</si>
  <si>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</si>
  <si>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</si>
  <si>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</si>
  <si>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</si>
  <si>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</si>
  <si>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подпись</t>
  </si>
  <si>
    <t>Численность зарегистрированных безработных, чел.</t>
  </si>
  <si>
    <t>Полуфабрикаты мясные (мясосодержащие) подмороженные и замороженные,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</si>
  <si>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</si>
  <si>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</si>
  <si>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</si>
  <si>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</si>
  <si>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</si>
  <si>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</si>
  <si>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</si>
  <si>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</si>
  <si>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</si>
  <si>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</si>
  <si>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</si>
  <si>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</si>
  <si>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Трубы и детали трубопроводов из термопластов, тонн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</si>
  <si>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</si>
  <si>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</si>
  <si>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</si>
  <si>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</si>
  <si>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</si>
  <si>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</si>
  <si>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</si>
  <si>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</si>
  <si>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Курортно-туристский комплекс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</si>
  <si>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</si>
  <si>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</si>
  <si>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</si>
  <si>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</si>
  <si>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</si>
  <si>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из общего итога - построенные населением за свой счет и с помощью кредитов, тыс. кв. м общей площади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</si>
  <si>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</si>
  <si>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</si>
  <si>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</si>
  <si>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</si>
  <si>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</si>
  <si>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</si>
  <si>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удельный вес населения, занимающегося спортом, %</t>
  </si>
  <si>
    <t>Количество групп альтернативных моделей дошкорльного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</si>
  <si>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</si>
  <si>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</si>
  <si>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</si>
  <si>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</si>
  <si>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</si>
  <si>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</si>
  <si>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</si>
  <si>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</si>
  <si>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</si>
  <si>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</si>
  <si>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</si>
  <si>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</si>
  <si>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</si>
  <si>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</si>
  <si>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</si>
  <si>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</si>
  <si>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</si>
  <si>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</si>
  <si>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</si>
  <si>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</si>
  <si>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</si>
  <si>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Добыча полезных ископаемых, млн.руб</t>
  </si>
  <si>
    <t>Обрабатывающие производства, млн.руб</t>
  </si>
  <si>
    <t>Производство и распределение электроэнергии, газа и воды, млн.руб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</si>
  <si>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</si>
  <si>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</si>
  <si>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</si>
  <si>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</si>
  <si>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</si>
  <si>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Выпуск товаров и услуг по полному кругу предприятий транспорта, всего,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</si>
  <si>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</si>
  <si>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</si>
  <si>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</si>
  <si>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</si>
  <si>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</si>
  <si>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</si>
  <si>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</si>
  <si>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</si>
  <si>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</si>
  <si>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</si>
  <si>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</si>
  <si>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</si>
  <si>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</si>
  <si>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</si>
  <si>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>Прокат плоский холоднокатаный из легированной стали, тыс.тонн</t>
  </si>
  <si>
    <t xml:space="preserve">   обеспеченность спортивными сооружениями, кв. м. на 1 тыс. населения</t>
  </si>
  <si>
    <t>2014г. в % к 2013г.</t>
  </si>
  <si>
    <t>Стеклопакеты (без оконных переплетов), тыс.кв.м</t>
  </si>
  <si>
    <t>отчет  2013 год</t>
  </si>
  <si>
    <t>оценка 2014 год</t>
  </si>
  <si>
    <t>2015г. в % к 2014г.</t>
  </si>
  <si>
    <t>прогноз (план) 2015 год</t>
  </si>
  <si>
    <t>Рыбопродукты, тонн</t>
  </si>
  <si>
    <t>ПРИЛОЖЕНИЕ  1</t>
  </si>
  <si>
    <t xml:space="preserve">к решению Совета Красносельского </t>
  </si>
  <si>
    <t xml:space="preserve">сельского поселения Динского района </t>
  </si>
  <si>
    <t>от ___________________ №  ________</t>
  </si>
  <si>
    <t>Раздел 1. Прогноз (индикативный план) социально-экономического развития</t>
  </si>
  <si>
    <t xml:space="preserve"> Красносельского сельского поселения муниципального образования Динской район</t>
  </si>
  <si>
    <t>(в разрезе основных видов деятельности)</t>
  </si>
  <si>
    <t>Прогноз (индикативный план) социально-экономического развития                                                           Красносельского сельского поселения муниципального образования Динской район                                      на 2015 год</t>
  </si>
  <si>
    <t>Глава Красносельского сельского</t>
  </si>
  <si>
    <t>поселения Динского района</t>
  </si>
  <si>
    <t>М.В. Кныш</t>
  </si>
  <si>
    <t xml:space="preserve">          Раздел 2. Прогноз (индикативный план) развития регулируемого сектора экономики </t>
  </si>
  <si>
    <t>Красносельского сельского поселения муниципального образования Динской район</t>
  </si>
  <si>
    <t>Прогноз (индикативный план) развития государственного сектора экономики</t>
  </si>
  <si>
    <t>Наименование показателей</t>
  </si>
  <si>
    <t>ед.изм.</t>
  </si>
  <si>
    <t>Прибыль (убыток) по всем видам деятельности государственных организаций</t>
  </si>
  <si>
    <t>млн.руб</t>
  </si>
  <si>
    <t>Фонд оплаты труда работающих на предприятиях  государственной формы собственности</t>
  </si>
  <si>
    <t>Объем отгруженных товаров собственного производства, выполненных работ и услуг  организаций государственной формы собственности</t>
  </si>
  <si>
    <t>Доля гос. сектора в общем объеме отгруженной продукции (работ, услуг)</t>
  </si>
  <si>
    <t>%</t>
  </si>
  <si>
    <t>Выпуск продукции сельского хозяйства сельскохозяйственными организациями государственного сектора экономики</t>
  </si>
  <si>
    <t>Доля государственного сектора в общем объеме выпуска продукции сельского хозяйства сельхозпроизводителями</t>
  </si>
  <si>
    <t>Инвестиции в основной капитал организаций государственного сектора экономики за счет всех источников финансирования</t>
  </si>
  <si>
    <t>Доля гос. сектора в общем объеме инвестиций в основной капитал</t>
  </si>
  <si>
    <t>Оборот розничной торговли организаций государственной формы собственности</t>
  </si>
  <si>
    <t>Доля государственного сектора в общем объеме розничной торговли по всем каналам реализации</t>
  </si>
  <si>
    <t>Объем платных услуг населению организаций гос. формы собственности</t>
  </si>
  <si>
    <t>Доля государственного сектора в общем объеме платных услуг населению</t>
  </si>
  <si>
    <t>Среднегодовая численность работающих в организациях государственной формы собственности</t>
  </si>
  <si>
    <t>тыс.чел</t>
  </si>
  <si>
    <t>Доля занятых в организациях государственной формы собственности в общей численности занятых в экономике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</si>
  <si>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Таблица 2</t>
  </si>
  <si>
    <t>Прогноз (индикативный план) развития муниципального сектора экономики</t>
  </si>
  <si>
    <t xml:space="preserve">Количество организаций муниципальной формы собственности </t>
  </si>
  <si>
    <t>ед.</t>
  </si>
  <si>
    <t>в том числе предприятий социальной сферы</t>
  </si>
  <si>
    <t>Денежные средства, полученные от сдачи в аренду имущества, находящегося в муниципальной собственности</t>
  </si>
  <si>
    <t>Прибыль (убыток) по всем видам деятельности муниципальных организаций</t>
  </si>
  <si>
    <t>Фонд оплаты труда работающих  в организациях муниципальной формы собственности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</si>
  <si>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</si>
  <si>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 xml:space="preserve">Доля мун. сектора в общем объеме отгруженной продукции (работ, услуг) </t>
  </si>
  <si>
    <t>Выпуск продукции сельского хозяйства сельскохозяйственными организациями муниципальной формы собственности</t>
  </si>
  <si>
    <t>Доля муниципального сектора в общем объеме выпуска продукции сельского хозяйства сельхозпроизводителями</t>
  </si>
  <si>
    <t>Инвестиции в основной капитал организаций мун. формы собственности за счет всех источников финансирования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</si>
  <si>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</si>
  <si>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</si>
  <si>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Доля муниципального  сектора в общем объеме розничной торговли по всем каналам реализации</t>
  </si>
  <si>
    <t>Объем платных услуг населению организаций мун. формы собственности</t>
  </si>
  <si>
    <t>Доля мун. сектора в общем объеме платных услуг населению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</si>
  <si>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</si>
  <si>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</si>
  <si>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</si>
  <si>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</si>
  <si>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(по укрупненной номенклатуре)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</si>
  <si>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</si>
  <si>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темп роста к предыдущему году, %</t>
  </si>
  <si>
    <t xml:space="preserve">            в том числе:</t>
  </si>
  <si>
    <t xml:space="preserve">            товары, млн. руб.</t>
  </si>
  <si>
    <t xml:space="preserve">            темп роста к предыдущему году, %</t>
  </si>
  <si>
    <t xml:space="preserve">                     в том числе:</t>
  </si>
  <si>
    <t xml:space="preserve">                  печатная продукция, млн. руб.</t>
  </si>
  <si>
    <t xml:space="preserve">                               темп роста к предыдущему году, %</t>
  </si>
  <si>
    <t xml:space="preserve">                  электроэнергия,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</si>
  <si>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</si>
  <si>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</si>
  <si>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пар и горячая вода, млн. руб.</t>
  </si>
  <si>
    <t xml:space="preserve">                  собранная и очещенная вода, млн.руб.</t>
  </si>
  <si>
    <t xml:space="preserve">                  строительные работы, млн.руб.</t>
  </si>
  <si>
    <t>Раздел 3. Перечень и объемы поставок продукции для муниципальных нужд</t>
  </si>
  <si>
    <t xml:space="preserve">             работы, млн.руб.</t>
  </si>
  <si>
    <t>2013 год  отчет</t>
  </si>
  <si>
    <t>2014 год  оценка</t>
  </si>
  <si>
    <t>2015 год  прогноз</t>
  </si>
  <si>
    <t>2013 год         отчет</t>
  </si>
  <si>
    <t>2014 год   оценка</t>
  </si>
  <si>
    <t>Глава Красносельского</t>
  </si>
  <si>
    <t>сельского поселения</t>
  </si>
  <si>
    <t xml:space="preserve">                  текстиль и текстильные изделия, млн. руб.</t>
  </si>
  <si>
    <t xml:space="preserve">                  металлы и готовые металлические изделия, млн. руб.</t>
  </si>
  <si>
    <t xml:space="preserve">                  электрическое и оптическое оборудование, млн. руб.</t>
  </si>
  <si>
    <t xml:space="preserve">                   услуги транспорта и связи, млн.руб.</t>
  </si>
  <si>
    <t xml:space="preserve">                   услуги в сфере финансового посредничества, млн.руб.</t>
  </si>
  <si>
    <t xml:space="preserve">                   услуги, связанные с недвижимым имуществом, арендой, вычислительной техникой, прочие услуги , млн.руб.</t>
  </si>
  <si>
    <t xml:space="preserve">                   услуги в области образования, млн.руб.</t>
  </si>
  <si>
    <t xml:space="preserve">                   прочие коммунальные, социальные и персональные услуги, млн.руб.</t>
  </si>
  <si>
    <r>
      <t xml:space="preserve">            </t>
    </r>
    <r>
      <rPr>
        <b/>
        <i/>
        <sz val="10"/>
        <rFont val="Times New Roman"/>
        <family val="1"/>
      </rPr>
      <t xml:space="preserve">услуги, млн.руб.  </t>
    </r>
    <r>
      <rPr>
        <b/>
        <sz val="10"/>
        <rFont val="Times New Roman"/>
        <family val="1"/>
      </rPr>
      <t xml:space="preserve">    </t>
    </r>
  </si>
  <si>
    <t>Глава Красносельского сельского поселения</t>
  </si>
  <si>
    <t xml:space="preserve">                   услуги по распределению газообразного топлива по трубопроводам, млн.руб.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</si>
</sst>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Times New Roman"/>
      <family val="1"/>
    </font>
    <font>
      <sz val="11"/>
      <color indexed="13"/>
      <name val="Times New Roman"/>
      <family val="1"/>
    </font>
    <font>
      <sz val="8"/>
      <name val="Arial Cyr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yr"/>
      <family val="2"/>
    </font>
    <font>
      <b/>
      <i/>
      <sz val="10"/>
      <name val="Times New Roman"/>
      <family val="1"/>
    </font>
    <font>
      <b/>
      <sz val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7" fillId="0" borderId="0">
      <alignment/>
      <protection/>
    </xf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1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17" borderId="12" xfId="0" applyFont="1" applyFill="1" applyBorder="1" applyAlignment="1">
      <alignment vertical="center" wrapText="1"/>
    </xf>
    <xf numFmtId="0" fontId="2" fillId="17" borderId="11" xfId="0" applyFont="1" applyFill="1" applyBorder="1" applyAlignment="1">
      <alignment/>
    </xf>
    <xf numFmtId="0" fontId="4" fillId="17" borderId="12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6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18" borderId="0" xfId="0" applyFont="1" applyFill="1" applyAlignment="1">
      <alignment/>
    </xf>
    <xf numFmtId="0" fontId="25" fillId="19" borderId="0" xfId="0" applyFont="1" applyFill="1" applyAlignment="1">
      <alignment/>
    </xf>
    <xf numFmtId="164" fontId="2" fillId="0" borderId="11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9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7" fillId="0" borderId="0" xfId="0" applyFont="1" applyAlignment="1">
      <alignment wrapText="1"/>
    </xf>
    <xf numFmtId="0" fontId="2" fillId="0" borderId="11" xfId="0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21" xfId="0" applyFont="1" applyFill="1" applyBorder="1" applyAlignment="1">
      <alignment wrapText="1"/>
    </xf>
    <xf numFmtId="0" fontId="30" fillId="0" borderId="21" xfId="0" applyFont="1" applyFill="1" applyBorder="1" applyAlignment="1">
      <alignment horizontal="center" wrapText="1"/>
    </xf>
    <xf numFmtId="164" fontId="2" fillId="0" borderId="22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wrapText="1"/>
    </xf>
    <xf numFmtId="0" fontId="30" fillId="0" borderId="2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left" vertical="center" wrapText="1"/>
    </xf>
    <xf numFmtId="164" fontId="2" fillId="0" borderId="22" xfId="0" applyNumberFormat="1" applyFont="1" applyFill="1" applyBorder="1" applyAlignment="1">
      <alignment horizontal="right" wrapText="1"/>
    </xf>
    <xf numFmtId="0" fontId="30" fillId="0" borderId="22" xfId="0" applyFont="1" applyFill="1" applyBorder="1" applyAlignment="1">
      <alignment horizontal="center"/>
    </xf>
    <xf numFmtId="164" fontId="7" fillId="0" borderId="22" xfId="52" applyNumberFormat="1" applyFill="1" applyBorder="1" applyAlignment="1">
      <alignment horizontal="right"/>
      <protection/>
    </xf>
    <xf numFmtId="0" fontId="2" fillId="0" borderId="23" xfId="0" applyFont="1" applyBorder="1" applyAlignment="1">
      <alignment horizontal="left" vertical="top" wrapText="1"/>
    </xf>
    <xf numFmtId="0" fontId="29" fillId="0" borderId="23" xfId="0" applyFont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horizontal="right"/>
      <protection locked="0"/>
    </xf>
    <xf numFmtId="0" fontId="2" fillId="0" borderId="23" xfId="0" applyFont="1" applyFill="1" applyBorder="1" applyAlignment="1" applyProtection="1">
      <alignment horizontal="right"/>
      <protection/>
    </xf>
    <xf numFmtId="0" fontId="2" fillId="0" borderId="24" xfId="0" applyFont="1" applyBorder="1" applyAlignment="1">
      <alignment wrapText="1"/>
    </xf>
    <xf numFmtId="0" fontId="29" fillId="0" borderId="24" xfId="0" applyFont="1" applyBorder="1" applyAlignment="1">
      <alignment horizontal="center" vertical="center" wrapText="1"/>
    </xf>
    <xf numFmtId="0" fontId="31" fillId="0" borderId="24" xfId="0" applyFont="1" applyFill="1" applyBorder="1" applyAlignment="1" applyProtection="1">
      <alignment horizontal="right"/>
      <protection locked="0"/>
    </xf>
    <xf numFmtId="0" fontId="2" fillId="0" borderId="24" xfId="0" applyFont="1" applyFill="1" applyBorder="1" applyAlignment="1" applyProtection="1">
      <alignment horizontal="right"/>
      <protection locked="0"/>
    </xf>
    <xf numFmtId="0" fontId="30" fillId="0" borderId="24" xfId="0" applyFont="1" applyBorder="1" applyAlignment="1">
      <alignment horizontal="center" wrapText="1"/>
    </xf>
    <xf numFmtId="165" fontId="2" fillId="0" borderId="24" xfId="0" applyNumberFormat="1" applyFont="1" applyFill="1" applyBorder="1" applyAlignment="1" applyProtection="1">
      <alignment horizontal="right"/>
      <protection locked="0"/>
    </xf>
    <xf numFmtId="165" fontId="2" fillId="0" borderId="24" xfId="0" applyNumberFormat="1" applyFont="1" applyFill="1" applyBorder="1" applyAlignment="1" applyProtection="1">
      <alignment horizontal="right"/>
      <protection/>
    </xf>
    <xf numFmtId="0" fontId="2" fillId="0" borderId="24" xfId="0" applyFont="1" applyFill="1" applyBorder="1" applyAlignment="1">
      <alignment wrapText="1"/>
    </xf>
    <xf numFmtId="165" fontId="2" fillId="0" borderId="24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right"/>
    </xf>
    <xf numFmtId="0" fontId="2" fillId="0" borderId="24" xfId="0" applyFont="1" applyFill="1" applyBorder="1" applyAlignment="1" applyProtection="1">
      <alignment horizontal="right"/>
      <protection/>
    </xf>
    <xf numFmtId="0" fontId="30" fillId="0" borderId="24" xfId="0" applyFont="1" applyBorder="1" applyAlignment="1">
      <alignment horizontal="center"/>
    </xf>
    <xf numFmtId="164" fontId="2" fillId="0" borderId="24" xfId="0" applyNumberFormat="1" applyFont="1" applyFill="1" applyBorder="1" applyAlignment="1">
      <alignment horizontal="right" wrapText="1"/>
    </xf>
    <xf numFmtId="164" fontId="2" fillId="0" borderId="24" xfId="0" applyNumberFormat="1" applyFont="1" applyFill="1" applyBorder="1" applyAlignment="1">
      <alignment horizontal="right"/>
    </xf>
    <xf numFmtId="2" fontId="2" fillId="0" borderId="24" xfId="0" applyNumberFormat="1" applyFont="1" applyFill="1" applyBorder="1" applyAlignment="1">
      <alignment horizontal="right" wrapText="1"/>
    </xf>
    <xf numFmtId="165" fontId="2" fillId="0" borderId="24" xfId="0" applyNumberFormat="1" applyFont="1" applyFill="1" applyBorder="1" applyAlignment="1">
      <alignment horizontal="right" wrapText="1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wrapText="1"/>
    </xf>
    <xf numFmtId="0" fontId="30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2" fillId="0" borderId="0" xfId="0" applyFont="1" applyAlignment="1">
      <alignment/>
    </xf>
    <xf numFmtId="0" fontId="2" fillId="0" borderId="24" xfId="0" applyFont="1" applyBorder="1" applyAlignment="1">
      <alignment/>
    </xf>
    <xf numFmtId="164" fontId="2" fillId="0" borderId="24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/>
    </xf>
    <xf numFmtId="164" fontId="2" fillId="0" borderId="24" xfId="0" applyNumberFormat="1" applyFont="1" applyFill="1" applyBorder="1" applyAlignment="1">
      <alignment horizontal="right"/>
    </xf>
    <xf numFmtId="164" fontId="2" fillId="0" borderId="24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24" xfId="0" applyNumberFormat="1" applyFont="1" applyBorder="1" applyAlignment="1">
      <alignment horizontal="center"/>
    </xf>
    <xf numFmtId="165" fontId="28" fillId="0" borderId="24" xfId="0" applyNumberFormat="1" applyFont="1" applyBorder="1" applyAlignment="1">
      <alignment/>
    </xf>
    <xf numFmtId="165" fontId="28" fillId="0" borderId="24" xfId="0" applyNumberFormat="1" applyFont="1" applyFill="1" applyBorder="1" applyAlignment="1">
      <alignment/>
    </xf>
    <xf numFmtId="165" fontId="28" fillId="0" borderId="24" xfId="0" applyNumberFormat="1" applyFont="1" applyBorder="1" applyAlignment="1">
      <alignment horizontal="right"/>
    </xf>
    <xf numFmtId="0" fontId="33" fillId="0" borderId="24" xfId="0" applyFont="1" applyBorder="1" applyAlignment="1">
      <alignment/>
    </xf>
    <xf numFmtId="0" fontId="28" fillId="0" borderId="24" xfId="0" applyFont="1" applyBorder="1" applyAlignment="1">
      <alignment/>
    </xf>
    <xf numFmtId="0" fontId="28" fillId="0" borderId="24" xfId="0" applyFont="1" applyFill="1" applyBorder="1" applyAlignment="1">
      <alignment wrapText="1"/>
    </xf>
    <xf numFmtId="0" fontId="28" fillId="0" borderId="24" xfId="0" applyFont="1" applyBorder="1" applyAlignment="1">
      <alignment wrapText="1"/>
    </xf>
    <xf numFmtId="0" fontId="34" fillId="0" borderId="0" xfId="0" applyFont="1" applyAlignment="1">
      <alignment/>
    </xf>
    <xf numFmtId="0" fontId="28" fillId="0" borderId="23" xfId="0" applyFont="1" applyBorder="1" applyAlignment="1">
      <alignment wrapText="1"/>
    </xf>
    <xf numFmtId="165" fontId="28" fillId="0" borderId="23" xfId="0" applyNumberFormat="1" applyFont="1" applyBorder="1" applyAlignment="1">
      <alignment/>
    </xf>
    <xf numFmtId="0" fontId="2" fillId="0" borderId="24" xfId="0" applyFont="1" applyFill="1" applyBorder="1" applyAlignment="1">
      <alignment/>
    </xf>
    <xf numFmtId="0" fontId="28" fillId="0" borderId="24" xfId="0" applyFont="1" applyFill="1" applyBorder="1" applyAlignment="1">
      <alignment/>
    </xf>
    <xf numFmtId="0" fontId="27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8" fillId="0" borderId="0" xfId="0" applyFont="1" applyBorder="1" applyAlignment="1" applyProtection="1">
      <alignment horizontal="center"/>
      <protection locked="0"/>
    </xf>
    <xf numFmtId="0" fontId="24" fillId="18" borderId="0" xfId="0" applyFont="1" applyFill="1" applyAlignment="1">
      <alignment horizontal="left" vertical="top" wrapText="1"/>
    </xf>
    <xf numFmtId="0" fontId="2" fillId="0" borderId="2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8" fillId="0" borderId="31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164" fontId="2" fillId="0" borderId="24" xfId="0" applyNumberFormat="1" applyFont="1" applyBorder="1" applyAlignment="1">
      <alignment horizontal="center"/>
    </xf>
    <xf numFmtId="164" fontId="2" fillId="0" borderId="2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9"/>
  <sheetViews>
    <sheetView tabSelected="1" view="pageBreakPreview" zoomScaleSheetLayoutView="100" zoomScalePageLayoutView="0" workbookViewId="0" topLeftCell="A1">
      <selection activeCell="A13" sqref="A13:A14"/>
    </sheetView>
  </sheetViews>
  <sheetFormatPr defaultColWidth="9.00390625" defaultRowHeight="12.75"/>
  <cols>
    <col min="1" max="1" width="56.375" style="1" customWidth="1"/>
    <col min="2" max="2" width="10.00390625" style="1" customWidth="1"/>
    <col min="3" max="3" width="9.75390625" style="1" customWidth="1"/>
    <col min="4" max="4" width="9.25390625" style="1" customWidth="1"/>
    <col min="5" max="5" width="9.375" style="1" customWidth="1"/>
    <col min="6" max="6" width="9.625" style="1" customWidth="1"/>
    <col min="7" max="16384" width="9.125" style="1" customWidth="1"/>
  </cols>
  <sheetData>
    <row r="1" spans="1:7" ht="21" customHeight="1">
      <c r="A1" s="33"/>
      <c r="B1" s="49"/>
      <c r="C1" s="121" t="s">
        <v>137</v>
      </c>
      <c r="D1" s="121"/>
      <c r="E1" s="121"/>
      <c r="F1" s="121"/>
      <c r="G1" s="49"/>
    </row>
    <row r="2" spans="1:6" ht="12.75">
      <c r="A2" s="33"/>
      <c r="B2" s="33"/>
      <c r="C2" s="48"/>
      <c r="D2" s="48"/>
      <c r="E2" s="48"/>
      <c r="F2" s="48"/>
    </row>
    <row r="3" spans="1:6" ht="15.75">
      <c r="A3" s="21"/>
      <c r="B3" s="49"/>
      <c r="C3" s="122" t="s">
        <v>138</v>
      </c>
      <c r="D3" s="122"/>
      <c r="E3" s="122"/>
      <c r="F3" s="122"/>
    </row>
    <row r="4" spans="1:6" ht="15.75">
      <c r="A4" s="21"/>
      <c r="B4" s="49"/>
      <c r="C4" s="54" t="s">
        <v>139</v>
      </c>
      <c r="D4" s="55"/>
      <c r="E4" s="55"/>
      <c r="F4" s="55"/>
    </row>
    <row r="5" spans="1:6" ht="15.75">
      <c r="A5" s="21"/>
      <c r="B5" s="49"/>
      <c r="C5" s="55" t="s">
        <v>140</v>
      </c>
      <c r="D5" s="55"/>
      <c r="E5" s="55"/>
      <c r="F5" s="55"/>
    </row>
    <row r="6" spans="1:6" ht="15.75">
      <c r="A6" s="131"/>
      <c r="B6" s="131"/>
      <c r="C6" s="131"/>
      <c r="D6" s="131"/>
      <c r="E6" s="131"/>
      <c r="F6" s="131"/>
    </row>
    <row r="7" spans="1:6" ht="53.25" customHeight="1">
      <c r="A7" s="132" t="s">
        <v>144</v>
      </c>
      <c r="B7" s="132"/>
      <c r="C7" s="132"/>
      <c r="D7" s="132"/>
      <c r="E7" s="132"/>
      <c r="F7" s="132"/>
    </row>
    <row r="8" spans="1:6" ht="15.75">
      <c r="A8" s="53"/>
      <c r="B8" s="53"/>
      <c r="C8" s="53"/>
      <c r="D8" s="53"/>
      <c r="E8" s="53"/>
      <c r="F8" s="53"/>
    </row>
    <row r="9" spans="1:7" ht="12.75">
      <c r="A9" s="137" t="s">
        <v>141</v>
      </c>
      <c r="B9" s="137"/>
      <c r="C9" s="137"/>
      <c r="D9" s="137"/>
      <c r="E9" s="137"/>
      <c r="F9" s="137"/>
      <c r="G9" s="56"/>
    </row>
    <row r="10" spans="1:7" ht="12.75">
      <c r="A10" s="137" t="s">
        <v>142</v>
      </c>
      <c r="B10" s="137"/>
      <c r="C10" s="137"/>
      <c r="D10" s="137"/>
      <c r="E10" s="137"/>
      <c r="F10" s="137"/>
      <c r="G10" s="56"/>
    </row>
    <row r="11" spans="1:7" ht="12.75">
      <c r="A11" s="137" t="s">
        <v>143</v>
      </c>
      <c r="B11" s="137"/>
      <c r="C11" s="137"/>
      <c r="D11" s="137"/>
      <c r="E11" s="137"/>
      <c r="F11" s="137"/>
      <c r="G11" s="56"/>
    </row>
    <row r="12" spans="1:6" ht="16.5" customHeight="1" thickBot="1">
      <c r="A12" s="20"/>
      <c r="D12" s="20"/>
      <c r="F12" s="20"/>
    </row>
    <row r="13" spans="1:6" ht="12.75">
      <c r="A13" s="133" t="s">
        <v>0</v>
      </c>
      <c r="B13" s="135" t="s">
        <v>132</v>
      </c>
      <c r="C13" s="135" t="s">
        <v>133</v>
      </c>
      <c r="D13" s="135" t="s">
        <v>130</v>
      </c>
      <c r="E13" s="135" t="s">
        <v>135</v>
      </c>
      <c r="F13" s="135" t="s">
        <v>134</v>
      </c>
    </row>
    <row r="14" spans="1:6" ht="26.25" customHeight="1" thickBot="1">
      <c r="A14" s="134"/>
      <c r="B14" s="136"/>
      <c r="C14" s="136"/>
      <c r="D14" s="136"/>
      <c r="E14" s="136"/>
      <c r="F14" s="136"/>
    </row>
    <row r="15" spans="1:6" ht="28.5" customHeight="1">
      <c r="A15" s="2" t="s">
        <v>1</v>
      </c>
      <c r="B15" s="3">
        <v>3.285</v>
      </c>
      <c r="C15" s="3">
        <v>3.398</v>
      </c>
      <c r="D15" s="40">
        <f>C15/B15*100</f>
        <v>103.43987823439878</v>
      </c>
      <c r="E15" s="3">
        <v>3.47</v>
      </c>
      <c r="F15" s="41">
        <f>E15/C15*100</f>
        <v>102.11889346674513</v>
      </c>
    </row>
    <row r="16" spans="1:6" ht="21.75" customHeight="1">
      <c r="A16" s="2" t="s">
        <v>100</v>
      </c>
      <c r="B16" s="3">
        <v>8826.3</v>
      </c>
      <c r="C16" s="3">
        <v>9367.2</v>
      </c>
      <c r="D16" s="40">
        <f aca="true" t="shared" si="0" ref="D16:D79">C16/B16*100</f>
        <v>106.12827572142349</v>
      </c>
      <c r="E16" s="3">
        <v>10028.1</v>
      </c>
      <c r="F16" s="41">
        <f aca="true" t="shared" si="1" ref="F16:F79">E16/C16*100</f>
        <v>107.05547015116576</v>
      </c>
    </row>
    <row r="17" spans="1:6" ht="18.75" customHeight="1">
      <c r="A17" s="2" t="s">
        <v>2</v>
      </c>
      <c r="B17" s="3">
        <v>0.485</v>
      </c>
      <c r="C17" s="3">
        <v>0.486</v>
      </c>
      <c r="D17" s="40">
        <f t="shared" si="0"/>
        <v>100.20618556701031</v>
      </c>
      <c r="E17" s="3">
        <v>0.494</v>
      </c>
      <c r="F17" s="41">
        <f t="shared" si="1"/>
        <v>101.64609053497942</v>
      </c>
    </row>
    <row r="18" spans="1:6" ht="18.75" customHeight="1">
      <c r="A18" s="2" t="s">
        <v>3</v>
      </c>
      <c r="B18" s="3">
        <v>0.417</v>
      </c>
      <c r="C18" s="3">
        <v>0.432</v>
      </c>
      <c r="D18" s="40">
        <f t="shared" si="0"/>
        <v>103.59712230215827</v>
      </c>
      <c r="E18" s="3">
        <v>0.441</v>
      </c>
      <c r="F18" s="41">
        <f t="shared" si="1"/>
        <v>102.08333333333333</v>
      </c>
    </row>
    <row r="19" spans="1:6" ht="30">
      <c r="A19" s="4" t="s">
        <v>101</v>
      </c>
      <c r="B19" s="3">
        <v>17361.1</v>
      </c>
      <c r="C19" s="3">
        <v>18739.8</v>
      </c>
      <c r="D19" s="40">
        <f t="shared" si="0"/>
        <v>107.94131708244295</v>
      </c>
      <c r="E19" s="3">
        <v>20145.6</v>
      </c>
      <c r="F19" s="41">
        <f t="shared" si="1"/>
        <v>107.50168091441743</v>
      </c>
    </row>
    <row r="20" spans="1:6" ht="30">
      <c r="A20" s="5" t="s">
        <v>4</v>
      </c>
      <c r="B20" s="6">
        <v>1.35</v>
      </c>
      <c r="C20" s="6">
        <v>1.41</v>
      </c>
      <c r="D20" s="40">
        <f t="shared" si="0"/>
        <v>104.44444444444443</v>
      </c>
      <c r="E20" s="6">
        <v>1.48</v>
      </c>
      <c r="F20" s="41">
        <f t="shared" si="1"/>
        <v>104.9645390070922</v>
      </c>
    </row>
    <row r="21" spans="1:6" ht="30">
      <c r="A21" s="7" t="s">
        <v>102</v>
      </c>
      <c r="B21" s="6">
        <v>3010</v>
      </c>
      <c r="C21" s="6">
        <v>4750</v>
      </c>
      <c r="D21" s="40">
        <f t="shared" si="0"/>
        <v>157.80730897009965</v>
      </c>
      <c r="E21" s="6">
        <v>5470</v>
      </c>
      <c r="F21" s="41">
        <f t="shared" si="1"/>
        <v>115.15789473684211</v>
      </c>
    </row>
    <row r="22" spans="1:6" ht="15">
      <c r="A22" s="35" t="s">
        <v>46</v>
      </c>
      <c r="B22" s="50">
        <v>7</v>
      </c>
      <c r="C22" s="50">
        <v>9</v>
      </c>
      <c r="D22" s="47">
        <f t="shared" si="0"/>
        <v>128.57142857142858</v>
      </c>
      <c r="E22" s="50">
        <v>8</v>
      </c>
      <c r="F22" s="41">
        <f t="shared" si="1"/>
        <v>88.88888888888889</v>
      </c>
    </row>
    <row r="23" spans="1:6" ht="30">
      <c r="A23" s="2" t="s">
        <v>5</v>
      </c>
      <c r="B23" s="50">
        <v>0.4</v>
      </c>
      <c r="C23" s="50">
        <v>0.5</v>
      </c>
      <c r="D23" s="47">
        <f t="shared" si="0"/>
        <v>125</v>
      </c>
      <c r="E23" s="50">
        <v>0.5</v>
      </c>
      <c r="F23" s="41">
        <f t="shared" si="1"/>
        <v>100</v>
      </c>
    </row>
    <row r="24" spans="1:7" s="11" customFormat="1" ht="21" customHeight="1">
      <c r="A24" s="4" t="s">
        <v>103</v>
      </c>
      <c r="B24" s="8">
        <v>2.334</v>
      </c>
      <c r="C24" s="8">
        <v>2.35</v>
      </c>
      <c r="D24" s="40">
        <f t="shared" si="0"/>
        <v>100.68551842330761</v>
      </c>
      <c r="E24" s="8">
        <v>2.4</v>
      </c>
      <c r="F24" s="41">
        <f t="shared" si="1"/>
        <v>102.12765957446808</v>
      </c>
      <c r="G24" s="1"/>
    </row>
    <row r="25" spans="1:6" ht="17.25" customHeight="1">
      <c r="A25" s="4" t="s">
        <v>104</v>
      </c>
      <c r="B25" s="8">
        <v>42.5</v>
      </c>
      <c r="C25" s="8">
        <v>46.1</v>
      </c>
      <c r="D25" s="40">
        <f t="shared" si="0"/>
        <v>108.47058823529412</v>
      </c>
      <c r="E25" s="8">
        <v>49.8</v>
      </c>
      <c r="F25" s="41">
        <f t="shared" si="1"/>
        <v>108.02603036876354</v>
      </c>
    </row>
    <row r="26" spans="1:6" ht="17.25" customHeight="1">
      <c r="A26" s="4"/>
      <c r="B26" s="8"/>
      <c r="C26" s="8"/>
      <c r="D26" s="40"/>
      <c r="E26" s="8"/>
      <c r="F26" s="41"/>
    </row>
    <row r="27" spans="1:6" ht="17.25" customHeight="1">
      <c r="A27" s="13" t="s">
        <v>62</v>
      </c>
      <c r="B27" s="128"/>
      <c r="C27" s="129"/>
      <c r="D27" s="129"/>
      <c r="E27" s="129"/>
      <c r="F27" s="130"/>
    </row>
    <row r="28" spans="1:7" ht="16.5" customHeight="1" hidden="1">
      <c r="A28" s="9" t="s">
        <v>105</v>
      </c>
      <c r="B28" s="10"/>
      <c r="C28" s="10"/>
      <c r="D28" s="40" t="e">
        <f t="shared" si="0"/>
        <v>#DIV/0!</v>
      </c>
      <c r="E28" s="10"/>
      <c r="F28" s="41" t="e">
        <f t="shared" si="1"/>
        <v>#DIV/0!</v>
      </c>
      <c r="G28" s="11"/>
    </row>
    <row r="29" spans="1:7" ht="20.25" customHeight="1">
      <c r="A29" s="9" t="s">
        <v>106</v>
      </c>
      <c r="B29" s="10">
        <v>36.3</v>
      </c>
      <c r="C29" s="10">
        <v>37.2</v>
      </c>
      <c r="D29" s="40">
        <f t="shared" si="0"/>
        <v>102.47933884297522</v>
      </c>
      <c r="E29" s="10">
        <v>38.3</v>
      </c>
      <c r="F29" s="41">
        <f t="shared" si="1"/>
        <v>102.95698924731181</v>
      </c>
      <c r="G29" s="11"/>
    </row>
    <row r="30" spans="1:7" ht="31.5" customHeight="1" hidden="1">
      <c r="A30" s="12" t="s">
        <v>107</v>
      </c>
      <c r="B30" s="10"/>
      <c r="C30" s="10"/>
      <c r="D30" s="40" t="e">
        <f t="shared" si="0"/>
        <v>#DIV/0!</v>
      </c>
      <c r="E30" s="10"/>
      <c r="F30" s="41" t="e">
        <f t="shared" si="1"/>
        <v>#DIV/0!</v>
      </c>
      <c r="G30" s="11"/>
    </row>
    <row r="31" spans="1:6" ht="27.75" customHeight="1">
      <c r="A31" s="13" t="s">
        <v>6</v>
      </c>
      <c r="B31" s="127"/>
      <c r="C31" s="125"/>
      <c r="D31" s="125"/>
      <c r="E31" s="125"/>
      <c r="F31" s="126"/>
    </row>
    <row r="32" spans="1:6" ht="21.75" customHeight="1">
      <c r="A32" s="4" t="s">
        <v>136</v>
      </c>
      <c r="B32" s="8">
        <v>66.1</v>
      </c>
      <c r="C32" s="8">
        <v>66.2</v>
      </c>
      <c r="D32" s="40">
        <f t="shared" si="0"/>
        <v>100.15128593040849</v>
      </c>
      <c r="E32" s="8">
        <v>66.3</v>
      </c>
      <c r="F32" s="41">
        <f t="shared" si="1"/>
        <v>100.15105740181266</v>
      </c>
    </row>
    <row r="33" spans="1:6" ht="18.75" customHeight="1" hidden="1">
      <c r="A33" s="4" t="s">
        <v>48</v>
      </c>
      <c r="B33" s="8"/>
      <c r="C33" s="8"/>
      <c r="D33" s="40" t="e">
        <f t="shared" si="0"/>
        <v>#DIV/0!</v>
      </c>
      <c r="E33" s="8"/>
      <c r="F33" s="41" t="e">
        <f t="shared" si="1"/>
        <v>#DIV/0!</v>
      </c>
    </row>
    <row r="34" spans="1:6" ht="18.75" customHeight="1" hidden="1">
      <c r="A34" s="4" t="s">
        <v>49</v>
      </c>
      <c r="B34" s="8"/>
      <c r="C34" s="8"/>
      <c r="D34" s="40" t="e">
        <f t="shared" si="0"/>
        <v>#DIV/0!</v>
      </c>
      <c r="E34" s="8"/>
      <c r="F34" s="41" t="e">
        <f t="shared" si="1"/>
        <v>#DIV/0!</v>
      </c>
    </row>
    <row r="35" spans="1:6" ht="21" customHeight="1" hidden="1">
      <c r="A35" s="4" t="s">
        <v>50</v>
      </c>
      <c r="B35" s="8"/>
      <c r="C35" s="8"/>
      <c r="D35" s="40" t="e">
        <f t="shared" si="0"/>
        <v>#DIV/0!</v>
      </c>
      <c r="E35" s="8"/>
      <c r="F35" s="41" t="e">
        <f t="shared" si="1"/>
        <v>#DIV/0!</v>
      </c>
    </row>
    <row r="36" spans="1:6" ht="27.75" customHeight="1" hidden="1">
      <c r="A36" s="4" t="s">
        <v>51</v>
      </c>
      <c r="B36" s="8"/>
      <c r="C36" s="8"/>
      <c r="D36" s="40" t="e">
        <f t="shared" si="0"/>
        <v>#DIV/0!</v>
      </c>
      <c r="E36" s="8"/>
      <c r="F36" s="41" t="e">
        <f t="shared" si="1"/>
        <v>#DIV/0!</v>
      </c>
    </row>
    <row r="37" spans="1:6" ht="19.5" customHeight="1" hidden="1">
      <c r="A37" s="4" t="s">
        <v>52</v>
      </c>
      <c r="B37" s="8"/>
      <c r="C37" s="8"/>
      <c r="D37" s="40" t="e">
        <f t="shared" si="0"/>
        <v>#DIV/0!</v>
      </c>
      <c r="E37" s="8"/>
      <c r="F37" s="41" t="e">
        <f t="shared" si="1"/>
        <v>#DIV/0!</v>
      </c>
    </row>
    <row r="38" spans="1:6" ht="14.25" customHeight="1" hidden="1">
      <c r="A38" s="4" t="s">
        <v>53</v>
      </c>
      <c r="B38" s="8"/>
      <c r="C38" s="8"/>
      <c r="D38" s="40" t="e">
        <f t="shared" si="0"/>
        <v>#DIV/0!</v>
      </c>
      <c r="E38" s="8"/>
      <c r="F38" s="41" t="e">
        <f t="shared" si="1"/>
        <v>#DIV/0!</v>
      </c>
    </row>
    <row r="39" spans="1:6" ht="14.25" customHeight="1" hidden="1">
      <c r="A39" s="14" t="s">
        <v>54</v>
      </c>
      <c r="B39" s="8"/>
      <c r="C39" s="8"/>
      <c r="D39" s="40" t="e">
        <f t="shared" si="0"/>
        <v>#DIV/0!</v>
      </c>
      <c r="E39" s="8"/>
      <c r="F39" s="41" t="e">
        <f t="shared" si="1"/>
        <v>#DIV/0!</v>
      </c>
    </row>
    <row r="40" spans="1:6" ht="14.25" customHeight="1" hidden="1">
      <c r="A40" s="4" t="s">
        <v>55</v>
      </c>
      <c r="B40" s="8"/>
      <c r="C40" s="8"/>
      <c r="D40" s="40" t="e">
        <f t="shared" si="0"/>
        <v>#DIV/0!</v>
      </c>
      <c r="E40" s="8"/>
      <c r="F40" s="41" t="e">
        <f t="shared" si="1"/>
        <v>#DIV/0!</v>
      </c>
    </row>
    <row r="41" spans="1:6" ht="14.25" customHeight="1" hidden="1">
      <c r="A41" s="4" t="s">
        <v>56</v>
      </c>
      <c r="B41" s="8"/>
      <c r="C41" s="8"/>
      <c r="D41" s="40" t="e">
        <f t="shared" si="0"/>
        <v>#DIV/0!</v>
      </c>
      <c r="E41" s="8"/>
      <c r="F41" s="41" t="e">
        <f t="shared" si="1"/>
        <v>#DIV/0!</v>
      </c>
    </row>
    <row r="42" spans="1:6" ht="30.75" customHeight="1" hidden="1">
      <c r="A42" s="4" t="s">
        <v>47</v>
      </c>
      <c r="B42" s="8"/>
      <c r="C42" s="8"/>
      <c r="D42" s="40" t="e">
        <f t="shared" si="0"/>
        <v>#DIV/0!</v>
      </c>
      <c r="E42" s="8"/>
      <c r="F42" s="41" t="e">
        <f t="shared" si="1"/>
        <v>#DIV/0!</v>
      </c>
    </row>
    <row r="43" spans="1:6" ht="18" customHeight="1" hidden="1">
      <c r="A43" s="4" t="s">
        <v>57</v>
      </c>
      <c r="B43" s="8"/>
      <c r="C43" s="8"/>
      <c r="D43" s="40" t="e">
        <f t="shared" si="0"/>
        <v>#DIV/0!</v>
      </c>
      <c r="E43" s="8"/>
      <c r="F43" s="41" t="e">
        <f t="shared" si="1"/>
        <v>#DIV/0!</v>
      </c>
    </row>
    <row r="44" spans="1:6" ht="18.75" customHeight="1" hidden="1">
      <c r="A44" s="4" t="s">
        <v>58</v>
      </c>
      <c r="B44" s="8"/>
      <c r="C44" s="8"/>
      <c r="D44" s="40" t="e">
        <f t="shared" si="0"/>
        <v>#DIV/0!</v>
      </c>
      <c r="E44" s="8"/>
      <c r="F44" s="41" t="e">
        <f t="shared" si="1"/>
        <v>#DIV/0!</v>
      </c>
    </row>
    <row r="45" spans="1:6" ht="18.75" customHeight="1" hidden="1">
      <c r="A45" s="4" t="s">
        <v>124</v>
      </c>
      <c r="B45" s="8"/>
      <c r="C45" s="8"/>
      <c r="D45" s="40" t="e">
        <f t="shared" si="0"/>
        <v>#DIV/0!</v>
      </c>
      <c r="E45" s="8"/>
      <c r="F45" s="41" t="e">
        <f t="shared" si="1"/>
        <v>#DIV/0!</v>
      </c>
    </row>
    <row r="46" spans="1:6" ht="20.25" customHeight="1" hidden="1">
      <c r="A46" s="4" t="s">
        <v>59</v>
      </c>
      <c r="B46" s="8"/>
      <c r="C46" s="8"/>
      <c r="D46" s="40" t="e">
        <f t="shared" si="0"/>
        <v>#DIV/0!</v>
      </c>
      <c r="E46" s="8"/>
      <c r="F46" s="41" t="e">
        <f t="shared" si="1"/>
        <v>#DIV/0!</v>
      </c>
    </row>
    <row r="47" spans="1:6" ht="15.75" customHeight="1" hidden="1">
      <c r="A47" s="4" t="s">
        <v>7</v>
      </c>
      <c r="B47" s="8"/>
      <c r="C47" s="8"/>
      <c r="D47" s="40" t="e">
        <f t="shared" si="0"/>
        <v>#DIV/0!</v>
      </c>
      <c r="E47" s="8"/>
      <c r="F47" s="41" t="e">
        <f t="shared" si="1"/>
        <v>#DIV/0!</v>
      </c>
    </row>
    <row r="48" spans="1:6" ht="32.25" customHeight="1" hidden="1">
      <c r="A48" s="4" t="s">
        <v>125</v>
      </c>
      <c r="B48" s="8"/>
      <c r="C48" s="8"/>
      <c r="D48" s="40" t="e">
        <f t="shared" si="0"/>
        <v>#DIV/0!</v>
      </c>
      <c r="E48" s="8"/>
      <c r="F48" s="41" t="e">
        <f t="shared" si="1"/>
        <v>#DIV/0!</v>
      </c>
    </row>
    <row r="49" spans="1:256" ht="18.75" customHeight="1" hidden="1">
      <c r="A49" s="4" t="s">
        <v>8</v>
      </c>
      <c r="B49" s="8"/>
      <c r="C49" s="8"/>
      <c r="D49" s="40" t="e">
        <f t="shared" si="0"/>
        <v>#DIV/0!</v>
      </c>
      <c r="E49" s="8"/>
      <c r="F49" s="41" t="e">
        <f t="shared" si="1"/>
        <v>#DIV/0!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 customHeight="1" hidden="1">
      <c r="A50" s="4" t="s">
        <v>126</v>
      </c>
      <c r="B50" s="8"/>
      <c r="C50" s="8"/>
      <c r="D50" s="40" t="e">
        <f t="shared" si="0"/>
        <v>#DIV/0!</v>
      </c>
      <c r="E50" s="8"/>
      <c r="F50" s="41" t="e">
        <f t="shared" si="1"/>
        <v>#DIV/0!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6" ht="18.75" customHeight="1" hidden="1">
      <c r="A51" s="4" t="s">
        <v>60</v>
      </c>
      <c r="B51" s="8"/>
      <c r="C51" s="8"/>
      <c r="D51" s="40" t="e">
        <f t="shared" si="0"/>
        <v>#DIV/0!</v>
      </c>
      <c r="E51" s="8"/>
      <c r="F51" s="41" t="e">
        <f t="shared" si="1"/>
        <v>#DIV/0!</v>
      </c>
    </row>
    <row r="52" spans="1:6" ht="19.5" customHeight="1" hidden="1">
      <c r="A52" s="4" t="s">
        <v>127</v>
      </c>
      <c r="B52" s="8"/>
      <c r="C52" s="8"/>
      <c r="D52" s="40" t="e">
        <f t="shared" si="0"/>
        <v>#DIV/0!</v>
      </c>
      <c r="E52" s="8"/>
      <c r="F52" s="41" t="e">
        <f t="shared" si="1"/>
        <v>#DIV/0!</v>
      </c>
    </row>
    <row r="53" spans="1:6" ht="17.25" customHeight="1" hidden="1">
      <c r="A53" s="4" t="s">
        <v>61</v>
      </c>
      <c r="B53" s="8"/>
      <c r="C53" s="8"/>
      <c r="D53" s="40" t="e">
        <f t="shared" si="0"/>
        <v>#DIV/0!</v>
      </c>
      <c r="E53" s="8"/>
      <c r="F53" s="41" t="e">
        <f t="shared" si="1"/>
        <v>#DIV/0!</v>
      </c>
    </row>
    <row r="54" spans="1:6" ht="17.25" customHeight="1" hidden="1">
      <c r="A54" s="4" t="s">
        <v>131</v>
      </c>
      <c r="B54" s="8"/>
      <c r="C54" s="8"/>
      <c r="D54" s="40" t="e">
        <f t="shared" si="0"/>
        <v>#DIV/0!</v>
      </c>
      <c r="E54" s="8"/>
      <c r="F54" s="41" t="e">
        <f t="shared" si="1"/>
        <v>#DIV/0!</v>
      </c>
    </row>
    <row r="55" spans="1:7" ht="33" customHeight="1" hidden="1">
      <c r="A55" s="4" t="s">
        <v>9</v>
      </c>
      <c r="B55" s="8"/>
      <c r="C55" s="8"/>
      <c r="D55" s="40" t="e">
        <f t="shared" si="0"/>
        <v>#DIV/0!</v>
      </c>
      <c r="E55" s="8"/>
      <c r="F55" s="41" t="e">
        <f t="shared" si="1"/>
        <v>#DIV/0!</v>
      </c>
      <c r="G55"/>
    </row>
    <row r="56" spans="1:6" ht="29.25" customHeight="1" hidden="1">
      <c r="A56" s="4" t="s">
        <v>128</v>
      </c>
      <c r="B56" s="8"/>
      <c r="C56" s="8"/>
      <c r="D56" s="40" t="e">
        <f t="shared" si="0"/>
        <v>#DIV/0!</v>
      </c>
      <c r="E56" s="8"/>
      <c r="F56" s="41" t="e">
        <f t="shared" si="1"/>
        <v>#DIV/0!</v>
      </c>
    </row>
    <row r="57" spans="1:6" ht="18" customHeight="1">
      <c r="A57" s="4"/>
      <c r="B57" s="8"/>
      <c r="C57" s="8"/>
      <c r="D57" s="40"/>
      <c r="E57" s="8"/>
      <c r="F57" s="41"/>
    </row>
    <row r="58" spans="1:6" ht="17.25" customHeight="1">
      <c r="A58" s="13" t="s">
        <v>63</v>
      </c>
      <c r="B58" s="127"/>
      <c r="C58" s="125"/>
      <c r="D58" s="125"/>
      <c r="E58" s="125"/>
      <c r="F58" s="126"/>
    </row>
    <row r="59" spans="1:6" ht="30">
      <c r="A59" s="14" t="s">
        <v>97</v>
      </c>
      <c r="B59" s="42">
        <v>341</v>
      </c>
      <c r="C59" s="42">
        <v>287</v>
      </c>
      <c r="D59" s="40">
        <f t="shared" si="0"/>
        <v>84.1642228739003</v>
      </c>
      <c r="E59" s="42">
        <v>293.3</v>
      </c>
      <c r="F59" s="41">
        <f t="shared" si="1"/>
        <v>102.19512195121952</v>
      </c>
    </row>
    <row r="60" spans="1:6" ht="15" customHeight="1">
      <c r="A60" s="15" t="s">
        <v>10</v>
      </c>
      <c r="B60" s="42">
        <v>261.9</v>
      </c>
      <c r="C60" s="42">
        <v>200</v>
      </c>
      <c r="D60" s="40">
        <f t="shared" si="0"/>
        <v>76.36502481863307</v>
      </c>
      <c r="E60" s="42">
        <v>200</v>
      </c>
      <c r="F60" s="41">
        <f t="shared" si="1"/>
        <v>100</v>
      </c>
    </row>
    <row r="61" spans="1:6" ht="30">
      <c r="A61" s="15" t="s">
        <v>11</v>
      </c>
      <c r="B61" s="42">
        <v>24.7</v>
      </c>
      <c r="C61" s="42">
        <v>27</v>
      </c>
      <c r="D61" s="40">
        <f t="shared" si="0"/>
        <v>109.31174089068827</v>
      </c>
      <c r="E61" s="42">
        <v>29.6</v>
      </c>
      <c r="F61" s="41">
        <f t="shared" si="1"/>
        <v>109.62962962962963</v>
      </c>
    </row>
    <row r="62" spans="1:6" ht="15">
      <c r="A62" s="15" t="s">
        <v>12</v>
      </c>
      <c r="B62" s="42">
        <v>54.4</v>
      </c>
      <c r="C62" s="42">
        <v>60</v>
      </c>
      <c r="D62" s="40">
        <f t="shared" si="0"/>
        <v>110.29411764705883</v>
      </c>
      <c r="E62" s="42">
        <v>63.7</v>
      </c>
      <c r="F62" s="41">
        <f t="shared" si="1"/>
        <v>106.16666666666667</v>
      </c>
    </row>
    <row r="63" spans="1:6" ht="28.5">
      <c r="A63" s="13" t="s">
        <v>13</v>
      </c>
      <c r="B63" s="128"/>
      <c r="C63" s="129"/>
      <c r="D63" s="129"/>
      <c r="E63" s="129"/>
      <c r="F63" s="130"/>
    </row>
    <row r="64" spans="1:6" ht="33" customHeight="1">
      <c r="A64" s="4" t="s">
        <v>96</v>
      </c>
      <c r="B64" s="42">
        <v>17</v>
      </c>
      <c r="C64" s="42">
        <v>5</v>
      </c>
      <c r="D64" s="40">
        <f t="shared" si="0"/>
        <v>29.411764705882355</v>
      </c>
      <c r="E64" s="42">
        <v>6</v>
      </c>
      <c r="F64" s="41">
        <f t="shared" si="1"/>
        <v>120</v>
      </c>
    </row>
    <row r="65" spans="1:6" ht="15.75" customHeight="1">
      <c r="A65" s="4" t="s">
        <v>14</v>
      </c>
      <c r="B65" s="42">
        <v>0.5</v>
      </c>
      <c r="C65" s="42">
        <v>0.5</v>
      </c>
      <c r="D65" s="40">
        <f t="shared" si="0"/>
        <v>100</v>
      </c>
      <c r="E65" s="42">
        <v>0.5</v>
      </c>
      <c r="F65" s="41">
        <f t="shared" si="1"/>
        <v>100</v>
      </c>
    </row>
    <row r="66" spans="1:6" ht="16.5" customHeight="1" hidden="1">
      <c r="A66" s="4" t="s">
        <v>15</v>
      </c>
      <c r="B66" s="42"/>
      <c r="C66" s="42"/>
      <c r="D66" s="40" t="e">
        <f t="shared" si="0"/>
        <v>#DIV/0!</v>
      </c>
      <c r="E66" s="42"/>
      <c r="F66" s="41" t="e">
        <f t="shared" si="1"/>
        <v>#DIV/0!</v>
      </c>
    </row>
    <row r="67" spans="1:6" ht="15" customHeight="1">
      <c r="A67" s="4" t="s">
        <v>16</v>
      </c>
      <c r="B67" s="42">
        <v>0.9</v>
      </c>
      <c r="C67" s="42">
        <v>0.9</v>
      </c>
      <c r="D67" s="40">
        <f t="shared" si="0"/>
        <v>100</v>
      </c>
      <c r="E67" s="42">
        <v>0.9</v>
      </c>
      <c r="F67" s="41">
        <f t="shared" si="1"/>
        <v>100</v>
      </c>
    </row>
    <row r="68" spans="1:6" ht="15">
      <c r="A68" s="4" t="s">
        <v>17</v>
      </c>
      <c r="B68" s="44">
        <v>0.72</v>
      </c>
      <c r="C68" s="44">
        <v>0.75</v>
      </c>
      <c r="D68" s="40">
        <f t="shared" si="0"/>
        <v>104.16666666666667</v>
      </c>
      <c r="E68" s="44">
        <v>0.76</v>
      </c>
      <c r="F68" s="41">
        <f t="shared" si="1"/>
        <v>101.33333333333334</v>
      </c>
    </row>
    <row r="69" spans="1:6" ht="15.75" customHeight="1" hidden="1">
      <c r="A69" s="15" t="s">
        <v>10</v>
      </c>
      <c r="B69" s="42"/>
      <c r="C69" s="42"/>
      <c r="D69" s="40" t="e">
        <f t="shared" si="0"/>
        <v>#DIV/0!</v>
      </c>
      <c r="E69" s="42"/>
      <c r="F69" s="41" t="e">
        <f t="shared" si="1"/>
        <v>#DIV/0!</v>
      </c>
    </row>
    <row r="70" spans="1:6" ht="29.25" customHeight="1">
      <c r="A70" s="15" t="s">
        <v>11</v>
      </c>
      <c r="B70" s="44">
        <v>0.02</v>
      </c>
      <c r="C70" s="44">
        <v>0.05</v>
      </c>
      <c r="D70" s="40">
        <f t="shared" si="0"/>
        <v>250</v>
      </c>
      <c r="E70" s="44">
        <v>0.05</v>
      </c>
      <c r="F70" s="41">
        <f t="shared" si="1"/>
        <v>100</v>
      </c>
    </row>
    <row r="71" spans="1:6" ht="15.75" customHeight="1">
      <c r="A71" s="15" t="s">
        <v>18</v>
      </c>
      <c r="B71" s="44">
        <v>0.7</v>
      </c>
      <c r="C71" s="44">
        <v>0.7</v>
      </c>
      <c r="D71" s="40">
        <f t="shared" si="0"/>
        <v>100</v>
      </c>
      <c r="E71" s="44">
        <v>0.71</v>
      </c>
      <c r="F71" s="41">
        <f t="shared" si="1"/>
        <v>101.42857142857142</v>
      </c>
    </row>
    <row r="72" spans="1:6" ht="15.75" customHeight="1">
      <c r="A72" s="4" t="s">
        <v>19</v>
      </c>
      <c r="B72" s="44">
        <v>0.9</v>
      </c>
      <c r="C72" s="44">
        <v>0.96</v>
      </c>
      <c r="D72" s="40">
        <f t="shared" si="0"/>
        <v>106.66666666666667</v>
      </c>
      <c r="E72" s="44">
        <v>1</v>
      </c>
      <c r="F72" s="41">
        <f t="shared" si="1"/>
        <v>104.16666666666667</v>
      </c>
    </row>
    <row r="73" spans="1:6" ht="15" customHeight="1" hidden="1">
      <c r="A73" s="15" t="s">
        <v>10</v>
      </c>
      <c r="B73" s="44"/>
      <c r="C73" s="44"/>
      <c r="D73" s="40" t="e">
        <f t="shared" si="0"/>
        <v>#DIV/0!</v>
      </c>
      <c r="E73" s="44"/>
      <c r="F73" s="41" t="e">
        <f t="shared" si="1"/>
        <v>#DIV/0!</v>
      </c>
    </row>
    <row r="74" spans="1:6" ht="30">
      <c r="A74" s="15" t="s">
        <v>11</v>
      </c>
      <c r="B74" s="44">
        <v>0.02</v>
      </c>
      <c r="C74" s="44">
        <v>0.04</v>
      </c>
      <c r="D74" s="40">
        <f t="shared" si="0"/>
        <v>200</v>
      </c>
      <c r="E74" s="44">
        <v>0.05</v>
      </c>
      <c r="F74" s="41">
        <f t="shared" si="1"/>
        <v>125</v>
      </c>
    </row>
    <row r="75" spans="1:6" ht="15.75" customHeight="1">
      <c r="A75" s="15" t="s">
        <v>18</v>
      </c>
      <c r="B75" s="44">
        <v>0.7</v>
      </c>
      <c r="C75" s="44">
        <v>0.7</v>
      </c>
      <c r="D75" s="40">
        <f t="shared" si="0"/>
        <v>100</v>
      </c>
      <c r="E75" s="44">
        <v>0.7</v>
      </c>
      <c r="F75" s="41">
        <f t="shared" si="1"/>
        <v>100</v>
      </c>
    </row>
    <row r="76" spans="1:6" ht="16.5" customHeight="1">
      <c r="A76" s="14" t="s">
        <v>20</v>
      </c>
      <c r="B76" s="45">
        <v>0.155</v>
      </c>
      <c r="C76" s="45">
        <v>0.155</v>
      </c>
      <c r="D76" s="40">
        <f t="shared" si="0"/>
        <v>100</v>
      </c>
      <c r="E76" s="45">
        <v>0.155</v>
      </c>
      <c r="F76" s="41">
        <f t="shared" si="1"/>
        <v>100</v>
      </c>
    </row>
    <row r="77" spans="1:6" ht="14.25" customHeight="1" hidden="1">
      <c r="A77" s="15" t="s">
        <v>10</v>
      </c>
      <c r="B77" s="45"/>
      <c r="C77" s="45"/>
      <c r="D77" s="40" t="e">
        <f t="shared" si="0"/>
        <v>#DIV/0!</v>
      </c>
      <c r="E77" s="45"/>
      <c r="F77" s="41" t="e">
        <f t="shared" si="1"/>
        <v>#DIV/0!</v>
      </c>
    </row>
    <row r="78" spans="1:6" ht="30.75" customHeight="1">
      <c r="A78" s="15" t="s">
        <v>11</v>
      </c>
      <c r="B78" s="45">
        <v>0.065</v>
      </c>
      <c r="C78" s="45">
        <v>0.065</v>
      </c>
      <c r="D78" s="40">
        <f t="shared" si="0"/>
        <v>100</v>
      </c>
      <c r="E78" s="45">
        <v>0.065</v>
      </c>
      <c r="F78" s="41">
        <f t="shared" si="1"/>
        <v>100</v>
      </c>
    </row>
    <row r="79" spans="1:6" ht="15">
      <c r="A79" s="15" t="s">
        <v>18</v>
      </c>
      <c r="B79" s="45">
        <v>0.09</v>
      </c>
      <c r="C79" s="45">
        <v>0.09</v>
      </c>
      <c r="D79" s="40">
        <f t="shared" si="0"/>
        <v>100</v>
      </c>
      <c r="E79" s="45">
        <v>0.09</v>
      </c>
      <c r="F79" s="41">
        <f t="shared" si="1"/>
        <v>100</v>
      </c>
    </row>
    <row r="80" spans="1:6" ht="15">
      <c r="A80" s="23" t="s">
        <v>64</v>
      </c>
      <c r="B80" s="45">
        <v>0.062</v>
      </c>
      <c r="C80" s="45">
        <v>0.062</v>
      </c>
      <c r="D80" s="40">
        <f aca="true" t="shared" si="2" ref="D80:D142">C80/B80*100</f>
        <v>100</v>
      </c>
      <c r="E80" s="45">
        <v>0.063</v>
      </c>
      <c r="F80" s="41">
        <f aca="true" t="shared" si="3" ref="F80:F142">E80/C80*100</f>
        <v>101.61290322580645</v>
      </c>
    </row>
    <row r="81" spans="1:6" ht="15" hidden="1">
      <c r="A81" s="24" t="s">
        <v>65</v>
      </c>
      <c r="B81" s="45"/>
      <c r="C81" s="45"/>
      <c r="D81" s="40" t="e">
        <f t="shared" si="2"/>
        <v>#DIV/0!</v>
      </c>
      <c r="E81" s="45"/>
      <c r="F81" s="41" t="e">
        <f t="shared" si="3"/>
        <v>#DIV/0!</v>
      </c>
    </row>
    <row r="82" spans="1:6" ht="30">
      <c r="A82" s="24" t="s">
        <v>66</v>
      </c>
      <c r="B82" s="45">
        <v>0.057</v>
      </c>
      <c r="C82" s="45">
        <v>0.057</v>
      </c>
      <c r="D82" s="40">
        <f t="shared" si="2"/>
        <v>100</v>
      </c>
      <c r="E82" s="45">
        <v>0.058</v>
      </c>
      <c r="F82" s="41">
        <f t="shared" si="3"/>
        <v>101.75438596491229</v>
      </c>
    </row>
    <row r="83" spans="1:6" ht="15">
      <c r="A83" s="24" t="s">
        <v>18</v>
      </c>
      <c r="B83" s="45">
        <v>0.005</v>
      </c>
      <c r="C83" s="45">
        <v>0.005</v>
      </c>
      <c r="D83" s="40">
        <f t="shared" si="2"/>
        <v>100</v>
      </c>
      <c r="E83" s="45">
        <v>0.005</v>
      </c>
      <c r="F83" s="41">
        <f t="shared" si="3"/>
        <v>100</v>
      </c>
    </row>
    <row r="84" spans="1:6" ht="15">
      <c r="A84" s="4" t="s">
        <v>21</v>
      </c>
      <c r="B84" s="45">
        <v>0.1</v>
      </c>
      <c r="C84" s="45">
        <v>0.128</v>
      </c>
      <c r="D84" s="40">
        <f t="shared" si="2"/>
        <v>128</v>
      </c>
      <c r="E84" s="45">
        <v>0.138</v>
      </c>
      <c r="F84" s="41">
        <f t="shared" si="3"/>
        <v>107.8125</v>
      </c>
    </row>
    <row r="85" spans="1:6" ht="15" customHeight="1">
      <c r="A85" s="15" t="s">
        <v>10</v>
      </c>
      <c r="B85" s="45">
        <v>0.05</v>
      </c>
      <c r="C85" s="45">
        <v>0.05</v>
      </c>
      <c r="D85" s="40">
        <f t="shared" si="2"/>
        <v>100</v>
      </c>
      <c r="E85" s="45">
        <v>0.05</v>
      </c>
      <c r="F85" s="41">
        <f t="shared" si="3"/>
        <v>100</v>
      </c>
    </row>
    <row r="86" spans="1:6" ht="30" customHeight="1">
      <c r="A86" s="15" t="s">
        <v>11</v>
      </c>
      <c r="B86" s="45">
        <v>0</v>
      </c>
      <c r="C86" s="45">
        <v>0.013</v>
      </c>
      <c r="D86" s="40">
        <v>0</v>
      </c>
      <c r="E86" s="45">
        <v>0.013</v>
      </c>
      <c r="F86" s="41">
        <f t="shared" si="3"/>
        <v>100</v>
      </c>
    </row>
    <row r="87" spans="1:6" ht="15">
      <c r="A87" s="15" t="s">
        <v>18</v>
      </c>
      <c r="B87" s="45">
        <v>0.05</v>
      </c>
      <c r="C87" s="45">
        <v>0.065</v>
      </c>
      <c r="D87" s="40">
        <f t="shared" si="2"/>
        <v>130</v>
      </c>
      <c r="E87" s="45">
        <v>0.075</v>
      </c>
      <c r="F87" s="41">
        <f t="shared" si="3"/>
        <v>115.38461538461537</v>
      </c>
    </row>
    <row r="88" spans="1:6" ht="15">
      <c r="A88" s="4" t="s">
        <v>22</v>
      </c>
      <c r="B88" s="45">
        <v>0.38</v>
      </c>
      <c r="C88" s="45">
        <v>0.33</v>
      </c>
      <c r="D88" s="40">
        <f t="shared" si="2"/>
        <v>86.8421052631579</v>
      </c>
      <c r="E88" s="45">
        <v>0.34</v>
      </c>
      <c r="F88" s="41">
        <f t="shared" si="3"/>
        <v>103.03030303030303</v>
      </c>
    </row>
    <row r="89" spans="1:6" ht="15.75" customHeight="1" hidden="1">
      <c r="A89" s="15" t="s">
        <v>10</v>
      </c>
      <c r="B89" s="45"/>
      <c r="C89" s="45"/>
      <c r="D89" s="40" t="e">
        <f t="shared" si="2"/>
        <v>#DIV/0!</v>
      </c>
      <c r="E89" s="45"/>
      <c r="F89" s="41" t="e">
        <f t="shared" si="3"/>
        <v>#DIV/0!</v>
      </c>
    </row>
    <row r="90" spans="1:6" ht="30.75" customHeight="1" hidden="1">
      <c r="A90" s="15" t="s">
        <v>11</v>
      </c>
      <c r="B90" s="45"/>
      <c r="C90" s="45"/>
      <c r="D90" s="40" t="e">
        <f t="shared" si="2"/>
        <v>#DIV/0!</v>
      </c>
      <c r="E90" s="45"/>
      <c r="F90" s="41" t="e">
        <f t="shared" si="3"/>
        <v>#DIV/0!</v>
      </c>
    </row>
    <row r="91" spans="1:6" ht="16.5" customHeight="1">
      <c r="A91" s="15" t="s">
        <v>18</v>
      </c>
      <c r="B91" s="45">
        <v>0.38</v>
      </c>
      <c r="C91" s="45">
        <v>0.33</v>
      </c>
      <c r="D91" s="40">
        <f t="shared" si="2"/>
        <v>86.8421052631579</v>
      </c>
      <c r="E91" s="45">
        <v>0.34</v>
      </c>
      <c r="F91" s="41">
        <f t="shared" si="3"/>
        <v>103.03030303030303</v>
      </c>
    </row>
    <row r="92" spans="1:6" ht="18" customHeight="1">
      <c r="A92" s="4" t="s">
        <v>123</v>
      </c>
      <c r="B92" s="45">
        <v>1.14</v>
      </c>
      <c r="C92" s="45">
        <v>1.15</v>
      </c>
      <c r="D92" s="40">
        <f t="shared" si="2"/>
        <v>100.87719298245614</v>
      </c>
      <c r="E92" s="45">
        <v>1.17</v>
      </c>
      <c r="F92" s="41">
        <f t="shared" si="3"/>
        <v>101.73913043478262</v>
      </c>
    </row>
    <row r="93" spans="1:6" ht="15" customHeight="1" hidden="1">
      <c r="A93" s="15" t="s">
        <v>10</v>
      </c>
      <c r="B93" s="45"/>
      <c r="C93" s="45"/>
      <c r="D93" s="40" t="e">
        <f t="shared" si="2"/>
        <v>#DIV/0!</v>
      </c>
      <c r="E93" s="45"/>
      <c r="F93" s="41" t="e">
        <f t="shared" si="3"/>
        <v>#DIV/0!</v>
      </c>
    </row>
    <row r="94" spans="1:6" ht="30" hidden="1">
      <c r="A94" s="15" t="s">
        <v>11</v>
      </c>
      <c r="B94" s="45"/>
      <c r="C94" s="45"/>
      <c r="D94" s="40" t="e">
        <f t="shared" si="2"/>
        <v>#DIV/0!</v>
      </c>
      <c r="E94" s="45"/>
      <c r="F94" s="41" t="e">
        <f t="shared" si="3"/>
        <v>#DIV/0!</v>
      </c>
    </row>
    <row r="95" spans="1:6" ht="14.25" customHeight="1">
      <c r="A95" s="15" t="s">
        <v>18</v>
      </c>
      <c r="B95" s="45">
        <v>1.14</v>
      </c>
      <c r="C95" s="45">
        <v>1.15</v>
      </c>
      <c r="D95" s="40">
        <f t="shared" si="2"/>
        <v>100.87719298245614</v>
      </c>
      <c r="E95" s="45">
        <v>1.17</v>
      </c>
      <c r="F95" s="41">
        <f t="shared" si="3"/>
        <v>101.73913043478262</v>
      </c>
    </row>
    <row r="96" spans="1:6" ht="30">
      <c r="A96" s="14" t="s">
        <v>108</v>
      </c>
      <c r="B96" s="42">
        <v>13</v>
      </c>
      <c r="C96" s="42">
        <v>14</v>
      </c>
      <c r="D96" s="40">
        <f t="shared" si="2"/>
        <v>107.6923076923077</v>
      </c>
      <c r="E96" s="42">
        <v>14</v>
      </c>
      <c r="F96" s="41">
        <f t="shared" si="3"/>
        <v>100</v>
      </c>
    </row>
    <row r="97" spans="1:6" ht="14.25" customHeight="1">
      <c r="A97" s="15" t="s">
        <v>10</v>
      </c>
      <c r="B97" s="42">
        <v>5</v>
      </c>
      <c r="C97" s="42">
        <v>5.4</v>
      </c>
      <c r="D97" s="40">
        <f t="shared" si="2"/>
        <v>108</v>
      </c>
      <c r="E97" s="42">
        <v>5.4</v>
      </c>
      <c r="F97" s="41">
        <f t="shared" si="3"/>
        <v>100</v>
      </c>
    </row>
    <row r="98" spans="1:6" ht="14.25" customHeight="1">
      <c r="A98" s="15" t="s">
        <v>11</v>
      </c>
      <c r="B98" s="42">
        <v>8</v>
      </c>
      <c r="C98" s="42">
        <v>8.6</v>
      </c>
      <c r="D98" s="40">
        <f t="shared" si="2"/>
        <v>107.5</v>
      </c>
      <c r="E98" s="42">
        <v>8.6</v>
      </c>
      <c r="F98" s="41">
        <f t="shared" si="3"/>
        <v>100</v>
      </c>
    </row>
    <row r="99" spans="1:6" ht="15" hidden="1">
      <c r="A99" s="15" t="s">
        <v>18</v>
      </c>
      <c r="B99" s="42"/>
      <c r="C99" s="42"/>
      <c r="D99" s="40" t="e">
        <f t="shared" si="2"/>
        <v>#DIV/0!</v>
      </c>
      <c r="E99" s="42"/>
      <c r="F99" s="41" t="e">
        <f t="shared" si="3"/>
        <v>#DIV/0!</v>
      </c>
    </row>
    <row r="100" spans="1:6" ht="31.5" customHeight="1">
      <c r="A100" s="13" t="s">
        <v>67</v>
      </c>
      <c r="B100" s="128"/>
      <c r="C100" s="129"/>
      <c r="D100" s="129"/>
      <c r="E100" s="129"/>
      <c r="F100" s="130"/>
    </row>
    <row r="101" spans="1:6" ht="15">
      <c r="A101" s="4" t="s">
        <v>23</v>
      </c>
      <c r="B101" s="42">
        <v>1071</v>
      </c>
      <c r="C101" s="42">
        <v>854</v>
      </c>
      <c r="D101" s="40">
        <f t="shared" si="2"/>
        <v>79.73856209150327</v>
      </c>
      <c r="E101" s="42">
        <v>950</v>
      </c>
      <c r="F101" s="41">
        <f t="shared" si="3"/>
        <v>111.24121779859483</v>
      </c>
    </row>
    <row r="102" spans="1:6" ht="14.25" customHeight="1">
      <c r="A102" s="15" t="s">
        <v>10</v>
      </c>
      <c r="B102" s="42">
        <v>972</v>
      </c>
      <c r="C102" s="42">
        <v>709</v>
      </c>
      <c r="D102" s="40">
        <f t="shared" si="2"/>
        <v>72.94238683127571</v>
      </c>
      <c r="E102" s="42">
        <v>800</v>
      </c>
      <c r="F102" s="41">
        <f t="shared" si="3"/>
        <v>112.83497884344146</v>
      </c>
    </row>
    <row r="103" spans="1:6" ht="30">
      <c r="A103" s="15" t="s">
        <v>11</v>
      </c>
      <c r="B103" s="42">
        <v>0</v>
      </c>
      <c r="C103" s="42">
        <v>50</v>
      </c>
      <c r="D103" s="40">
        <v>0</v>
      </c>
      <c r="E103" s="42">
        <v>50</v>
      </c>
      <c r="F103" s="41">
        <f t="shared" si="3"/>
        <v>100</v>
      </c>
    </row>
    <row r="104" spans="1:6" ht="14.25" customHeight="1">
      <c r="A104" s="15" t="s">
        <v>18</v>
      </c>
      <c r="B104" s="42">
        <v>99</v>
      </c>
      <c r="C104" s="42">
        <v>95</v>
      </c>
      <c r="D104" s="40">
        <f t="shared" si="2"/>
        <v>95.95959595959596</v>
      </c>
      <c r="E104" s="42">
        <v>100</v>
      </c>
      <c r="F104" s="41">
        <f t="shared" si="3"/>
        <v>105.26315789473684</v>
      </c>
    </row>
    <row r="105" spans="1:6" ht="29.25" customHeight="1">
      <c r="A105" s="16" t="s">
        <v>24</v>
      </c>
      <c r="B105" s="42">
        <v>97</v>
      </c>
      <c r="C105" s="42">
        <v>229</v>
      </c>
      <c r="D105" s="40">
        <f t="shared" si="2"/>
        <v>236.08247422680412</v>
      </c>
      <c r="E105" s="42">
        <v>239</v>
      </c>
      <c r="F105" s="41">
        <f t="shared" si="3"/>
        <v>104.36681222707425</v>
      </c>
    </row>
    <row r="106" spans="1:6" ht="14.25" customHeight="1">
      <c r="A106" s="17" t="s">
        <v>10</v>
      </c>
      <c r="B106" s="42">
        <v>32</v>
      </c>
      <c r="C106" s="42">
        <v>123</v>
      </c>
      <c r="D106" s="40">
        <f t="shared" si="2"/>
        <v>384.375</v>
      </c>
      <c r="E106" s="42">
        <v>130</v>
      </c>
      <c r="F106" s="41">
        <f t="shared" si="3"/>
        <v>105.6910569105691</v>
      </c>
    </row>
    <row r="107" spans="1:6" ht="29.25" customHeight="1">
      <c r="A107" s="17" t="s">
        <v>11</v>
      </c>
      <c r="B107" s="42">
        <v>0</v>
      </c>
      <c r="C107" s="42">
        <v>44</v>
      </c>
      <c r="D107" s="40">
        <v>0</v>
      </c>
      <c r="E107" s="42">
        <v>44</v>
      </c>
      <c r="F107" s="41">
        <f t="shared" si="3"/>
        <v>100</v>
      </c>
    </row>
    <row r="108" spans="1:6" ht="14.25" customHeight="1">
      <c r="A108" s="17" t="s">
        <v>18</v>
      </c>
      <c r="B108" s="42">
        <v>65</v>
      </c>
      <c r="C108" s="42">
        <v>62</v>
      </c>
      <c r="D108" s="40">
        <f t="shared" si="2"/>
        <v>95.38461538461539</v>
      </c>
      <c r="E108" s="42">
        <v>65</v>
      </c>
      <c r="F108" s="41">
        <f t="shared" si="3"/>
        <v>104.83870967741935</v>
      </c>
    </row>
    <row r="109" spans="1:6" ht="14.25" customHeight="1" hidden="1">
      <c r="A109" s="4" t="s">
        <v>25</v>
      </c>
      <c r="B109" s="42"/>
      <c r="C109" s="42"/>
      <c r="D109" s="40" t="e">
        <f t="shared" si="2"/>
        <v>#DIV/0!</v>
      </c>
      <c r="E109" s="42"/>
      <c r="F109" s="41" t="e">
        <f t="shared" si="3"/>
        <v>#DIV/0!</v>
      </c>
    </row>
    <row r="110" spans="1:6" ht="14.25" customHeight="1" hidden="1">
      <c r="A110" s="15" t="s">
        <v>10</v>
      </c>
      <c r="B110" s="42"/>
      <c r="C110" s="42"/>
      <c r="D110" s="40" t="e">
        <f t="shared" si="2"/>
        <v>#DIV/0!</v>
      </c>
      <c r="E110" s="42"/>
      <c r="F110" s="41" t="e">
        <f t="shared" si="3"/>
        <v>#DIV/0!</v>
      </c>
    </row>
    <row r="111" spans="1:6" ht="16.5" customHeight="1" hidden="1">
      <c r="A111" s="15" t="s">
        <v>11</v>
      </c>
      <c r="B111" s="42"/>
      <c r="C111" s="42"/>
      <c r="D111" s="40" t="e">
        <f t="shared" si="2"/>
        <v>#DIV/0!</v>
      </c>
      <c r="E111" s="42"/>
      <c r="F111" s="41" t="e">
        <f t="shared" si="3"/>
        <v>#DIV/0!</v>
      </c>
    </row>
    <row r="112" spans="1:6" ht="15" hidden="1">
      <c r="A112" s="15" t="s">
        <v>18</v>
      </c>
      <c r="B112" s="42"/>
      <c r="C112" s="42"/>
      <c r="D112" s="40" t="e">
        <f t="shared" si="2"/>
        <v>#DIV/0!</v>
      </c>
      <c r="E112" s="42"/>
      <c r="F112" s="41" t="e">
        <f t="shared" si="3"/>
        <v>#DIV/0!</v>
      </c>
    </row>
    <row r="113" spans="1:6" ht="15">
      <c r="A113" s="4" t="s">
        <v>26</v>
      </c>
      <c r="B113" s="42">
        <v>132</v>
      </c>
      <c r="C113" s="42">
        <v>266</v>
      </c>
      <c r="D113" s="40">
        <f t="shared" si="2"/>
        <v>201.5151515151515</v>
      </c>
      <c r="E113" s="42">
        <v>275</v>
      </c>
      <c r="F113" s="41">
        <f t="shared" si="3"/>
        <v>103.38345864661653</v>
      </c>
    </row>
    <row r="114" spans="1:6" ht="15">
      <c r="A114" s="4" t="s">
        <v>109</v>
      </c>
      <c r="B114" s="42">
        <v>15</v>
      </c>
      <c r="C114" s="42">
        <v>15</v>
      </c>
      <c r="D114" s="40">
        <f t="shared" si="2"/>
        <v>100</v>
      </c>
      <c r="E114" s="42">
        <v>15</v>
      </c>
      <c r="F114" s="41">
        <f t="shared" si="3"/>
        <v>100</v>
      </c>
    </row>
    <row r="115" spans="1:6" ht="15">
      <c r="A115" s="4"/>
      <c r="B115" s="42"/>
      <c r="C115" s="42"/>
      <c r="D115" s="40"/>
      <c r="E115" s="42"/>
      <c r="F115" s="41"/>
    </row>
    <row r="116" spans="1:6" ht="14.25">
      <c r="A116" s="13" t="s">
        <v>68</v>
      </c>
      <c r="B116" s="127"/>
      <c r="C116" s="125"/>
      <c r="D116" s="125"/>
      <c r="E116" s="125"/>
      <c r="F116" s="126"/>
    </row>
    <row r="117" spans="1:6" ht="15">
      <c r="A117" s="18" t="s">
        <v>110</v>
      </c>
      <c r="B117" s="42">
        <v>135.2</v>
      </c>
      <c r="C117" s="42">
        <v>145</v>
      </c>
      <c r="D117" s="40">
        <f t="shared" si="2"/>
        <v>107.24852071005917</v>
      </c>
      <c r="E117" s="8">
        <v>155.5</v>
      </c>
      <c r="F117" s="41">
        <f t="shared" si="3"/>
        <v>107.24137931034483</v>
      </c>
    </row>
    <row r="118" spans="1:6" ht="15">
      <c r="A118" s="18" t="s">
        <v>111</v>
      </c>
      <c r="B118" s="42">
        <v>3</v>
      </c>
      <c r="C118" s="42">
        <v>3.2</v>
      </c>
      <c r="D118" s="40">
        <f t="shared" si="2"/>
        <v>106.66666666666667</v>
      </c>
      <c r="E118" s="8">
        <v>3.2</v>
      </c>
      <c r="F118" s="41">
        <f t="shared" si="3"/>
        <v>100</v>
      </c>
    </row>
    <row r="119" spans="1:6" ht="16.5" customHeight="1">
      <c r="A119" s="18" t="s">
        <v>112</v>
      </c>
      <c r="B119" s="42">
        <v>24.3</v>
      </c>
      <c r="C119" s="42">
        <v>28</v>
      </c>
      <c r="D119" s="40">
        <f t="shared" si="2"/>
        <v>115.22633744855966</v>
      </c>
      <c r="E119" s="42">
        <v>30</v>
      </c>
      <c r="F119" s="41">
        <f t="shared" si="3"/>
        <v>107.14285714285714</v>
      </c>
    </row>
    <row r="120" spans="1:6" ht="16.5" customHeight="1">
      <c r="A120" s="18"/>
      <c r="B120" s="8"/>
      <c r="C120" s="8"/>
      <c r="D120" s="40"/>
      <c r="E120" s="8"/>
      <c r="F120" s="41"/>
    </row>
    <row r="121" spans="1:6" ht="16.5" customHeight="1" hidden="1">
      <c r="A121" s="26" t="s">
        <v>69</v>
      </c>
      <c r="B121" s="127"/>
      <c r="C121" s="125"/>
      <c r="D121" s="125"/>
      <c r="E121" s="125"/>
      <c r="F121" s="126"/>
    </row>
    <row r="122" spans="1:6" ht="45" hidden="1">
      <c r="A122" s="18" t="s">
        <v>114</v>
      </c>
      <c r="B122" s="8"/>
      <c r="C122" s="8"/>
      <c r="D122" s="40" t="e">
        <f t="shared" si="2"/>
        <v>#DIV/0!</v>
      </c>
      <c r="E122" s="8"/>
      <c r="F122" s="41" t="e">
        <f t="shared" si="3"/>
        <v>#DIV/0!</v>
      </c>
    </row>
    <row r="123" spans="1:6" ht="15" hidden="1">
      <c r="A123" s="18"/>
      <c r="B123" s="8"/>
      <c r="C123" s="8"/>
      <c r="D123" s="40"/>
      <c r="E123" s="8"/>
      <c r="F123" s="41"/>
    </row>
    <row r="124" spans="1:6" ht="14.25">
      <c r="A124" s="25" t="s">
        <v>70</v>
      </c>
      <c r="B124" s="127"/>
      <c r="C124" s="125"/>
      <c r="D124" s="125"/>
      <c r="E124" s="125"/>
      <c r="F124" s="126"/>
    </row>
    <row r="125" spans="1:6" ht="33.75" customHeight="1">
      <c r="A125" s="18" t="s">
        <v>113</v>
      </c>
      <c r="B125" s="8">
        <v>5.2</v>
      </c>
      <c r="C125" s="8">
        <v>5.3</v>
      </c>
      <c r="D125" s="40">
        <f t="shared" si="2"/>
        <v>101.92307692307692</v>
      </c>
      <c r="E125" s="8">
        <v>5.4</v>
      </c>
      <c r="F125" s="41">
        <f t="shared" si="3"/>
        <v>101.88679245283019</v>
      </c>
    </row>
    <row r="126" spans="1:6" ht="15" customHeight="1">
      <c r="A126" s="18"/>
      <c r="B126" s="8"/>
      <c r="C126" s="8"/>
      <c r="D126" s="40"/>
      <c r="E126" s="8"/>
      <c r="F126" s="41"/>
    </row>
    <row r="127" spans="1:6" ht="18.75" customHeight="1">
      <c r="A127" s="25" t="s">
        <v>71</v>
      </c>
      <c r="B127" s="127"/>
      <c r="C127" s="125"/>
      <c r="D127" s="125"/>
      <c r="E127" s="125"/>
      <c r="F127" s="126"/>
    </row>
    <row r="128" spans="1:6" ht="30">
      <c r="A128" s="18" t="s">
        <v>115</v>
      </c>
      <c r="B128" s="8">
        <v>13.2</v>
      </c>
      <c r="C128" s="8">
        <v>13.9</v>
      </c>
      <c r="D128" s="40">
        <f t="shared" si="2"/>
        <v>105.30303030303033</v>
      </c>
      <c r="E128" s="8">
        <v>17.2</v>
      </c>
      <c r="F128" s="41">
        <f t="shared" si="3"/>
        <v>123.74100719424459</v>
      </c>
    </row>
    <row r="129" spans="1:6" ht="30">
      <c r="A129" s="18" t="s">
        <v>116</v>
      </c>
      <c r="B129" s="8">
        <v>21.3</v>
      </c>
      <c r="C129" s="42">
        <v>41</v>
      </c>
      <c r="D129" s="40">
        <f t="shared" si="2"/>
        <v>192.4882629107981</v>
      </c>
      <c r="E129" s="42">
        <v>41</v>
      </c>
      <c r="F129" s="41">
        <f t="shared" si="3"/>
        <v>100</v>
      </c>
    </row>
    <row r="130" spans="1:6" ht="30">
      <c r="A130" s="4" t="s">
        <v>98</v>
      </c>
      <c r="B130" s="8">
        <v>1.5</v>
      </c>
      <c r="C130" s="8">
        <v>1.7</v>
      </c>
      <c r="D130" s="40">
        <f t="shared" si="2"/>
        <v>113.33333333333333</v>
      </c>
      <c r="E130" s="8">
        <v>1.4</v>
      </c>
      <c r="F130" s="41">
        <f t="shared" si="3"/>
        <v>82.35294117647058</v>
      </c>
    </row>
    <row r="131" spans="1:6" ht="30">
      <c r="A131" s="4" t="s">
        <v>75</v>
      </c>
      <c r="B131" s="8">
        <v>1.5</v>
      </c>
      <c r="C131" s="8">
        <v>1.7</v>
      </c>
      <c r="D131" s="40">
        <f t="shared" si="2"/>
        <v>113.33333333333333</v>
      </c>
      <c r="E131" s="8">
        <v>1.4</v>
      </c>
      <c r="F131" s="41">
        <f t="shared" si="3"/>
        <v>82.35294117647058</v>
      </c>
    </row>
    <row r="132" spans="1:6" ht="30">
      <c r="A132" s="4" t="s">
        <v>32</v>
      </c>
      <c r="B132" s="8">
        <v>26.9</v>
      </c>
      <c r="C132" s="8">
        <v>27.3</v>
      </c>
      <c r="D132" s="40">
        <f t="shared" si="2"/>
        <v>101.48698884758365</v>
      </c>
      <c r="E132" s="8">
        <v>27.8</v>
      </c>
      <c r="F132" s="41">
        <f t="shared" si="3"/>
        <v>101.83150183150182</v>
      </c>
    </row>
    <row r="133" spans="1:6" ht="15">
      <c r="A133" s="18"/>
      <c r="B133" s="8"/>
      <c r="C133" s="8"/>
      <c r="D133" s="40"/>
      <c r="E133" s="8"/>
      <c r="F133" s="41"/>
    </row>
    <row r="134" spans="1:6" ht="14.25">
      <c r="A134" s="13" t="s">
        <v>27</v>
      </c>
      <c r="B134" s="127"/>
      <c r="C134" s="125"/>
      <c r="D134" s="125"/>
      <c r="E134" s="125"/>
      <c r="F134" s="126"/>
    </row>
    <row r="135" spans="1:6" ht="30">
      <c r="A135" s="4" t="s">
        <v>117</v>
      </c>
      <c r="B135" s="8">
        <v>266</v>
      </c>
      <c r="C135" s="8">
        <v>267</v>
      </c>
      <c r="D135" s="40">
        <f t="shared" si="2"/>
        <v>100.37593984962405</v>
      </c>
      <c r="E135" s="8">
        <v>267</v>
      </c>
      <c r="F135" s="41">
        <f t="shared" si="3"/>
        <v>100</v>
      </c>
    </row>
    <row r="136" spans="1:6" ht="30">
      <c r="A136" s="4" t="s">
        <v>95</v>
      </c>
      <c r="B136" s="8">
        <v>123.1</v>
      </c>
      <c r="C136" s="8">
        <v>123</v>
      </c>
      <c r="D136" s="40">
        <f t="shared" si="2"/>
        <v>99.91876523151909</v>
      </c>
      <c r="E136" s="8">
        <v>119.7</v>
      </c>
      <c r="F136" s="41">
        <f t="shared" si="3"/>
        <v>97.3170731707317</v>
      </c>
    </row>
    <row r="137" spans="1:6" ht="30">
      <c r="A137" s="4" t="s">
        <v>83</v>
      </c>
      <c r="B137" s="8">
        <v>3</v>
      </c>
      <c r="C137" s="8">
        <v>3</v>
      </c>
      <c r="D137" s="40">
        <f t="shared" si="2"/>
        <v>100</v>
      </c>
      <c r="E137" s="8">
        <v>3</v>
      </c>
      <c r="F137" s="41">
        <f t="shared" si="3"/>
        <v>100</v>
      </c>
    </row>
    <row r="138" spans="1:6" ht="30">
      <c r="A138" s="27" t="s">
        <v>84</v>
      </c>
      <c r="B138" s="8">
        <v>88</v>
      </c>
      <c r="C138" s="8">
        <v>85</v>
      </c>
      <c r="D138" s="40">
        <f t="shared" si="2"/>
        <v>96.5909090909091</v>
      </c>
      <c r="E138" s="8">
        <v>88</v>
      </c>
      <c r="F138" s="41">
        <f t="shared" si="3"/>
        <v>103.5294117647059</v>
      </c>
    </row>
    <row r="139" spans="1:6" ht="15">
      <c r="A139" s="4" t="s">
        <v>28</v>
      </c>
      <c r="B139" s="127"/>
      <c r="C139" s="125"/>
      <c r="D139" s="125"/>
      <c r="E139" s="125"/>
      <c r="F139" s="126"/>
    </row>
    <row r="140" spans="1:6" ht="15">
      <c r="A140" s="4" t="s">
        <v>72</v>
      </c>
      <c r="B140" s="8">
        <v>0.278</v>
      </c>
      <c r="C140" s="8">
        <v>0.311</v>
      </c>
      <c r="D140" s="40">
        <f t="shared" si="2"/>
        <v>111.8705035971223</v>
      </c>
      <c r="E140" s="8">
        <v>0.32</v>
      </c>
      <c r="F140" s="41">
        <f t="shared" si="3"/>
        <v>102.89389067524115</v>
      </c>
    </row>
    <row r="141" spans="1:6" ht="16.5" customHeight="1" hidden="1">
      <c r="A141" s="4" t="s">
        <v>73</v>
      </c>
      <c r="B141" s="8"/>
      <c r="C141" s="8"/>
      <c r="D141" s="40" t="e">
        <f t="shared" si="2"/>
        <v>#DIV/0!</v>
      </c>
      <c r="E141" s="8"/>
      <c r="F141" s="41" t="e">
        <f t="shared" si="3"/>
        <v>#DIV/0!</v>
      </c>
    </row>
    <row r="142" spans="1:6" ht="16.5" customHeight="1" hidden="1">
      <c r="A142" s="4" t="s">
        <v>74</v>
      </c>
      <c r="B142" s="8"/>
      <c r="C142" s="8"/>
      <c r="D142" s="40" t="e">
        <f t="shared" si="2"/>
        <v>#DIV/0!</v>
      </c>
      <c r="E142" s="8"/>
      <c r="F142" s="41" t="e">
        <f t="shared" si="3"/>
        <v>#DIV/0!</v>
      </c>
    </row>
    <row r="143" spans="1:6" ht="15" hidden="1">
      <c r="A143" s="4" t="s">
        <v>30</v>
      </c>
      <c r="B143" s="127"/>
      <c r="C143" s="125"/>
      <c r="D143" s="125"/>
      <c r="E143" s="125"/>
      <c r="F143" s="126"/>
    </row>
    <row r="144" spans="1:6" ht="15" hidden="1">
      <c r="A144" s="4" t="s">
        <v>73</v>
      </c>
      <c r="B144" s="8"/>
      <c r="C144" s="8"/>
      <c r="D144" s="40" t="e">
        <f aca="true" t="shared" si="4" ref="D144:D187">C144/B144*100</f>
        <v>#DIV/0!</v>
      </c>
      <c r="E144" s="8"/>
      <c r="F144" s="41" t="e">
        <f aca="true" t="shared" si="5" ref="F144:F187">E144/C144*100</f>
        <v>#DIV/0!</v>
      </c>
    </row>
    <row r="145" spans="1:6" ht="18" customHeight="1" hidden="1">
      <c r="A145" s="15" t="s">
        <v>29</v>
      </c>
      <c r="B145" s="8"/>
      <c r="C145" s="8"/>
      <c r="D145" s="40" t="e">
        <f t="shared" si="4"/>
        <v>#DIV/0!</v>
      </c>
      <c r="E145" s="8"/>
      <c r="F145" s="41" t="e">
        <f t="shared" si="5"/>
        <v>#DIV/0!</v>
      </c>
    </row>
    <row r="146" spans="1:6" ht="48" customHeight="1">
      <c r="A146" s="4" t="s">
        <v>31</v>
      </c>
      <c r="B146" s="8">
        <v>55.6</v>
      </c>
      <c r="C146" s="8">
        <v>57.6</v>
      </c>
      <c r="D146" s="40">
        <f t="shared" si="4"/>
        <v>103.59712230215827</v>
      </c>
      <c r="E146" s="8">
        <v>59.6</v>
      </c>
      <c r="F146" s="41">
        <f t="shared" si="5"/>
        <v>103.47222222222223</v>
      </c>
    </row>
    <row r="147" spans="1:6" ht="30">
      <c r="A147" s="4" t="s">
        <v>33</v>
      </c>
      <c r="B147" s="127"/>
      <c r="C147" s="125"/>
      <c r="D147" s="125"/>
      <c r="E147" s="125"/>
      <c r="F147" s="126"/>
    </row>
    <row r="148" spans="1:6" ht="16.5" customHeight="1" hidden="1">
      <c r="A148" s="4" t="s">
        <v>76</v>
      </c>
      <c r="B148" s="8"/>
      <c r="C148" s="8"/>
      <c r="D148" s="40" t="e">
        <f t="shared" si="4"/>
        <v>#DIV/0!</v>
      </c>
      <c r="E148" s="8"/>
      <c r="F148" s="41" t="e">
        <f t="shared" si="5"/>
        <v>#DIV/0!</v>
      </c>
    </row>
    <row r="149" spans="1:6" ht="30" customHeight="1" hidden="1">
      <c r="A149" s="4" t="s">
        <v>77</v>
      </c>
      <c r="B149" s="8"/>
      <c r="C149" s="8"/>
      <c r="D149" s="40" t="e">
        <f t="shared" si="4"/>
        <v>#DIV/0!</v>
      </c>
      <c r="E149" s="8"/>
      <c r="F149" s="41" t="e">
        <f t="shared" si="5"/>
        <v>#DIV/0!</v>
      </c>
    </row>
    <row r="150" spans="1:6" ht="30" customHeight="1">
      <c r="A150" s="4" t="s">
        <v>78</v>
      </c>
      <c r="B150" s="8">
        <v>59.7</v>
      </c>
      <c r="C150" s="8">
        <v>58</v>
      </c>
      <c r="D150" s="40">
        <f t="shared" si="4"/>
        <v>97.15242881072027</v>
      </c>
      <c r="E150" s="8">
        <v>57.2</v>
      </c>
      <c r="F150" s="41">
        <f t="shared" si="5"/>
        <v>98.62068965517243</v>
      </c>
    </row>
    <row r="151" spans="1:6" ht="28.5" customHeight="1">
      <c r="A151" s="4" t="s">
        <v>79</v>
      </c>
      <c r="B151" s="8">
        <v>3.9</v>
      </c>
      <c r="C151" s="8">
        <v>4.1</v>
      </c>
      <c r="D151" s="40">
        <f t="shared" si="4"/>
        <v>105.12820512820514</v>
      </c>
      <c r="E151" s="8">
        <v>3.8</v>
      </c>
      <c r="F151" s="41">
        <f t="shared" si="5"/>
        <v>92.6829268292683</v>
      </c>
    </row>
    <row r="152" spans="1:6" ht="30" customHeight="1">
      <c r="A152" s="4" t="s">
        <v>118</v>
      </c>
      <c r="B152" s="8">
        <v>5.9</v>
      </c>
      <c r="C152" s="8">
        <v>5.9</v>
      </c>
      <c r="D152" s="40">
        <f t="shared" si="4"/>
        <v>100</v>
      </c>
      <c r="E152" s="8">
        <v>5.7</v>
      </c>
      <c r="F152" s="41">
        <f t="shared" si="5"/>
        <v>96.61016949152543</v>
      </c>
    </row>
    <row r="153" spans="1:6" ht="30">
      <c r="A153" s="4" t="s">
        <v>80</v>
      </c>
      <c r="B153" s="8">
        <v>652.8</v>
      </c>
      <c r="C153" s="8">
        <v>649.8</v>
      </c>
      <c r="D153" s="40">
        <f t="shared" si="4"/>
        <v>99.54044117647058</v>
      </c>
      <c r="E153" s="8">
        <v>632.3</v>
      </c>
      <c r="F153" s="41">
        <f t="shared" si="5"/>
        <v>97.30686365035396</v>
      </c>
    </row>
    <row r="154" spans="1:6" ht="28.5" customHeight="1">
      <c r="A154" s="4" t="s">
        <v>81</v>
      </c>
      <c r="B154" s="8">
        <v>141</v>
      </c>
      <c r="C154" s="8">
        <v>141</v>
      </c>
      <c r="D154" s="40">
        <f t="shared" si="4"/>
        <v>100</v>
      </c>
      <c r="E154" s="8">
        <v>141</v>
      </c>
      <c r="F154" s="41">
        <f t="shared" si="5"/>
        <v>100</v>
      </c>
    </row>
    <row r="155" spans="1:6" ht="32.25" customHeight="1">
      <c r="A155" s="4" t="s">
        <v>99</v>
      </c>
      <c r="B155" s="8">
        <v>30.9</v>
      </c>
      <c r="C155" s="8">
        <v>30.6</v>
      </c>
      <c r="D155" s="40">
        <f t="shared" si="4"/>
        <v>99.02912621359225</v>
      </c>
      <c r="E155" s="8">
        <v>30.5</v>
      </c>
      <c r="F155" s="41">
        <f t="shared" si="5"/>
        <v>99.67320261437908</v>
      </c>
    </row>
    <row r="156" spans="1:6" ht="28.5" customHeight="1">
      <c r="A156" s="4" t="s">
        <v>129</v>
      </c>
      <c r="B156" s="8">
        <v>4430</v>
      </c>
      <c r="C156" s="8">
        <v>4259</v>
      </c>
      <c r="D156" s="40">
        <f t="shared" si="4"/>
        <v>96.13995485327314</v>
      </c>
      <c r="E156" s="8">
        <v>4139</v>
      </c>
      <c r="F156" s="41">
        <f t="shared" si="5"/>
        <v>97.18243719182907</v>
      </c>
    </row>
    <row r="157" spans="1:6" ht="17.25" customHeight="1">
      <c r="A157" s="4" t="s">
        <v>82</v>
      </c>
      <c r="B157" s="8">
        <v>24</v>
      </c>
      <c r="C157" s="8">
        <v>24.2</v>
      </c>
      <c r="D157" s="40">
        <f t="shared" si="4"/>
        <v>100.83333333333333</v>
      </c>
      <c r="E157" s="8">
        <v>24.4</v>
      </c>
      <c r="F157" s="41">
        <f t="shared" si="5"/>
        <v>100.82644628099173</v>
      </c>
    </row>
    <row r="158" spans="1:6" ht="12.75" customHeight="1">
      <c r="A158" s="4"/>
      <c r="B158" s="8"/>
      <c r="C158" s="8"/>
      <c r="D158" s="40"/>
      <c r="E158" s="8"/>
      <c r="F158" s="41"/>
    </row>
    <row r="159" spans="1:6" ht="28.5">
      <c r="A159" s="37" t="s">
        <v>34</v>
      </c>
      <c r="B159" s="8">
        <v>26</v>
      </c>
      <c r="C159" s="8">
        <v>26</v>
      </c>
      <c r="D159" s="40">
        <f t="shared" si="4"/>
        <v>100</v>
      </c>
      <c r="E159" s="8">
        <v>26</v>
      </c>
      <c r="F159" s="41">
        <f t="shared" si="5"/>
        <v>100</v>
      </c>
    </row>
    <row r="160" spans="1:6" ht="30" hidden="1">
      <c r="A160" s="15" t="s">
        <v>35</v>
      </c>
      <c r="B160" s="8">
        <v>0</v>
      </c>
      <c r="C160" s="8">
        <v>0</v>
      </c>
      <c r="D160" s="40" t="e">
        <f t="shared" si="4"/>
        <v>#DIV/0!</v>
      </c>
      <c r="E160" s="8">
        <v>0</v>
      </c>
      <c r="F160" s="41" t="e">
        <f t="shared" si="5"/>
        <v>#DIV/0!</v>
      </c>
    </row>
    <row r="161" spans="1:6" ht="30">
      <c r="A161" s="15" t="s">
        <v>36</v>
      </c>
      <c r="B161" s="8">
        <v>5</v>
      </c>
      <c r="C161" s="8">
        <v>5</v>
      </c>
      <c r="D161" s="40">
        <f t="shared" si="4"/>
        <v>100</v>
      </c>
      <c r="E161" s="8">
        <v>5</v>
      </c>
      <c r="F161" s="41">
        <f t="shared" si="5"/>
        <v>100</v>
      </c>
    </row>
    <row r="162" spans="1:6" ht="30">
      <c r="A162" s="15" t="s">
        <v>37</v>
      </c>
      <c r="B162" s="8">
        <v>21</v>
      </c>
      <c r="C162" s="8">
        <v>21</v>
      </c>
      <c r="D162" s="40">
        <f t="shared" si="4"/>
        <v>100</v>
      </c>
      <c r="E162" s="8">
        <v>21</v>
      </c>
      <c r="F162" s="41">
        <f t="shared" si="5"/>
        <v>100</v>
      </c>
    </row>
    <row r="163" spans="1:6" ht="25.5" customHeight="1">
      <c r="A163" s="34" t="s">
        <v>85</v>
      </c>
      <c r="B163" s="8">
        <v>155</v>
      </c>
      <c r="C163" s="8">
        <v>160</v>
      </c>
      <c r="D163" s="40">
        <f t="shared" si="4"/>
        <v>103.2258064516129</v>
      </c>
      <c r="E163" s="8">
        <v>160</v>
      </c>
      <c r="F163" s="41">
        <f t="shared" si="5"/>
        <v>100</v>
      </c>
    </row>
    <row r="164" spans="1:6" ht="11.25" customHeight="1">
      <c r="A164" s="4"/>
      <c r="B164" s="8"/>
      <c r="C164" s="8"/>
      <c r="D164" s="40"/>
      <c r="E164" s="8"/>
      <c r="F164" s="41"/>
    </row>
    <row r="165" spans="1:6" ht="14.25">
      <c r="A165" s="28" t="s">
        <v>86</v>
      </c>
      <c r="B165" s="124"/>
      <c r="C165" s="125"/>
      <c r="D165" s="125"/>
      <c r="E165" s="125"/>
      <c r="F165" s="126"/>
    </row>
    <row r="166" spans="1:6" ht="30">
      <c r="A166" s="23" t="s">
        <v>87</v>
      </c>
      <c r="B166" s="8">
        <v>53.6</v>
      </c>
      <c r="C166" s="8">
        <v>53.3</v>
      </c>
      <c r="D166" s="40">
        <f t="shared" si="4"/>
        <v>99.44029850746267</v>
      </c>
      <c r="E166" s="8">
        <v>52.2</v>
      </c>
      <c r="F166" s="41">
        <f t="shared" si="5"/>
        <v>97.93621013133209</v>
      </c>
    </row>
    <row r="167" spans="1:6" ht="60">
      <c r="A167" s="23" t="s">
        <v>88</v>
      </c>
      <c r="B167" s="8">
        <v>50.9</v>
      </c>
      <c r="C167" s="8">
        <v>54.1</v>
      </c>
      <c r="D167" s="40">
        <f t="shared" si="4"/>
        <v>106.286836935167</v>
      </c>
      <c r="E167" s="8">
        <v>56.7</v>
      </c>
      <c r="F167" s="41">
        <f t="shared" si="5"/>
        <v>104.80591497227356</v>
      </c>
    </row>
    <row r="168" spans="1:6" ht="60" hidden="1">
      <c r="A168" s="23" t="s">
        <v>89</v>
      </c>
      <c r="B168" s="8"/>
      <c r="C168" s="8"/>
      <c r="D168" s="40" t="e">
        <f t="shared" si="4"/>
        <v>#DIV/0!</v>
      </c>
      <c r="E168" s="8"/>
      <c r="F168" s="41" t="e">
        <f t="shared" si="5"/>
        <v>#DIV/0!</v>
      </c>
    </row>
    <row r="169" spans="1:6" ht="12.75" customHeight="1">
      <c r="A169" s="29"/>
      <c r="B169" s="8"/>
      <c r="C169" s="8"/>
      <c r="D169" s="40"/>
      <c r="E169" s="8"/>
      <c r="F169" s="41"/>
    </row>
    <row r="170" spans="1:6" ht="15.75" customHeight="1">
      <c r="A170" s="13" t="s">
        <v>38</v>
      </c>
      <c r="B170" s="127"/>
      <c r="C170" s="125"/>
      <c r="D170" s="125"/>
      <c r="E170" s="125"/>
      <c r="F170" s="126"/>
    </row>
    <row r="171" spans="1:6" ht="15">
      <c r="A171" s="4" t="s">
        <v>119</v>
      </c>
      <c r="B171" s="46">
        <v>14</v>
      </c>
      <c r="C171" s="46">
        <v>14</v>
      </c>
      <c r="D171" s="47">
        <f aca="true" t="shared" si="6" ref="D171:D176">C171/B171*100</f>
        <v>100</v>
      </c>
      <c r="E171" s="46">
        <v>14</v>
      </c>
      <c r="F171" s="41">
        <f t="shared" si="5"/>
        <v>100</v>
      </c>
    </row>
    <row r="172" spans="1:6" ht="15">
      <c r="A172" s="4" t="s">
        <v>120</v>
      </c>
      <c r="B172" s="46">
        <v>14.9</v>
      </c>
      <c r="C172" s="46">
        <v>14.9</v>
      </c>
      <c r="D172" s="47">
        <f t="shared" si="6"/>
        <v>100</v>
      </c>
      <c r="E172" s="46">
        <v>14.9</v>
      </c>
      <c r="F172" s="41">
        <f t="shared" si="5"/>
        <v>100</v>
      </c>
    </row>
    <row r="173" spans="1:6" ht="15" hidden="1">
      <c r="A173" s="4" t="s">
        <v>121</v>
      </c>
      <c r="B173" s="46">
        <v>0</v>
      </c>
      <c r="C173" s="46">
        <v>0</v>
      </c>
      <c r="D173" s="47" t="e">
        <f t="shared" si="6"/>
        <v>#DIV/0!</v>
      </c>
      <c r="E173" s="46">
        <v>0</v>
      </c>
      <c r="F173" s="41" t="e">
        <f t="shared" si="5"/>
        <v>#DIV/0!</v>
      </c>
    </row>
    <row r="174" spans="1:6" ht="30">
      <c r="A174" s="4" t="s">
        <v>122</v>
      </c>
      <c r="B174" s="46">
        <v>24</v>
      </c>
      <c r="C174" s="46">
        <v>24</v>
      </c>
      <c r="D174" s="47">
        <f t="shared" si="6"/>
        <v>100</v>
      </c>
      <c r="E174" s="46">
        <v>24</v>
      </c>
      <c r="F174" s="41">
        <f t="shared" si="5"/>
        <v>100</v>
      </c>
    </row>
    <row r="175" spans="1:6" ht="15">
      <c r="A175" s="15" t="s">
        <v>39</v>
      </c>
      <c r="B175" s="46">
        <v>24</v>
      </c>
      <c r="C175" s="46">
        <v>24</v>
      </c>
      <c r="D175" s="47">
        <f t="shared" si="6"/>
        <v>100</v>
      </c>
      <c r="E175" s="46">
        <v>24</v>
      </c>
      <c r="F175" s="41">
        <f t="shared" si="5"/>
        <v>100</v>
      </c>
    </row>
    <row r="176" spans="1:6" ht="30">
      <c r="A176" s="14" t="s">
        <v>40</v>
      </c>
      <c r="B176" s="46">
        <v>82</v>
      </c>
      <c r="C176" s="46">
        <v>82</v>
      </c>
      <c r="D176" s="47">
        <f t="shared" si="6"/>
        <v>100</v>
      </c>
      <c r="E176" s="46">
        <v>82</v>
      </c>
      <c r="F176" s="41">
        <f t="shared" si="5"/>
        <v>100</v>
      </c>
    </row>
    <row r="177" spans="1:6" ht="30">
      <c r="A177" s="14" t="s">
        <v>41</v>
      </c>
      <c r="B177" s="8">
        <v>258</v>
      </c>
      <c r="C177" s="8">
        <v>258.1</v>
      </c>
      <c r="D177" s="40">
        <f t="shared" si="4"/>
        <v>100.03875968992249</v>
      </c>
      <c r="E177" s="8">
        <v>259</v>
      </c>
      <c r="F177" s="41">
        <f t="shared" si="5"/>
        <v>100.34870205346765</v>
      </c>
    </row>
    <row r="178" spans="1:6" ht="30">
      <c r="A178" s="14" t="s">
        <v>42</v>
      </c>
      <c r="B178" s="8">
        <v>39</v>
      </c>
      <c r="C178" s="8">
        <v>36.5</v>
      </c>
      <c r="D178" s="40">
        <f t="shared" si="4"/>
        <v>93.58974358974359</v>
      </c>
      <c r="E178" s="8">
        <v>36.5</v>
      </c>
      <c r="F178" s="41">
        <f t="shared" si="5"/>
        <v>100</v>
      </c>
    </row>
    <row r="179" spans="1:6" ht="12.75" customHeight="1">
      <c r="A179" s="30"/>
      <c r="B179" s="8"/>
      <c r="C179" s="8"/>
      <c r="D179" s="40"/>
      <c r="E179" s="8"/>
      <c r="F179" s="41"/>
    </row>
    <row r="180" spans="1:6" ht="14.25">
      <c r="A180" s="28" t="s">
        <v>90</v>
      </c>
      <c r="B180" s="124"/>
      <c r="C180" s="125"/>
      <c r="D180" s="125"/>
      <c r="E180" s="125"/>
      <c r="F180" s="126"/>
    </row>
    <row r="181" spans="1:6" ht="30">
      <c r="A181" s="23" t="s">
        <v>94</v>
      </c>
      <c r="B181" s="51">
        <v>9.8</v>
      </c>
      <c r="C181" s="51">
        <v>8.8</v>
      </c>
      <c r="D181" s="47">
        <f t="shared" si="4"/>
        <v>89.79591836734694</v>
      </c>
      <c r="E181" s="51">
        <v>9.5</v>
      </c>
      <c r="F181" s="43">
        <f t="shared" si="5"/>
        <v>107.95454545454544</v>
      </c>
    </row>
    <row r="182" spans="1:6" ht="15" hidden="1">
      <c r="A182" s="23" t="s">
        <v>93</v>
      </c>
      <c r="B182" s="8"/>
      <c r="C182" s="8"/>
      <c r="D182" s="40" t="e">
        <f t="shared" si="4"/>
        <v>#DIV/0!</v>
      </c>
      <c r="E182" s="8"/>
      <c r="F182" s="41" t="e">
        <f t="shared" si="5"/>
        <v>#DIV/0!</v>
      </c>
    </row>
    <row r="183" spans="1:6" ht="15" hidden="1">
      <c r="A183" s="23" t="s">
        <v>91</v>
      </c>
      <c r="B183" s="8"/>
      <c r="C183" s="8"/>
      <c r="D183" s="40" t="e">
        <f t="shared" si="4"/>
        <v>#DIV/0!</v>
      </c>
      <c r="E183" s="8"/>
      <c r="F183" s="41" t="e">
        <f t="shared" si="5"/>
        <v>#DIV/0!</v>
      </c>
    </row>
    <row r="184" spans="1:6" ht="30" hidden="1">
      <c r="A184" s="23" t="s">
        <v>92</v>
      </c>
      <c r="B184" s="8"/>
      <c r="C184" s="8"/>
      <c r="D184" s="40" t="e">
        <f t="shared" si="4"/>
        <v>#DIV/0!</v>
      </c>
      <c r="E184" s="8"/>
      <c r="F184" s="41" t="e">
        <f t="shared" si="5"/>
        <v>#DIV/0!</v>
      </c>
    </row>
    <row r="185" spans="1:6" ht="15" hidden="1">
      <c r="A185" s="30"/>
      <c r="B185" s="8"/>
      <c r="C185" s="8"/>
      <c r="D185" s="40"/>
      <c r="E185" s="8"/>
      <c r="F185" s="41"/>
    </row>
    <row r="186" spans="1:6" ht="14.25" hidden="1">
      <c r="A186" s="36" t="s">
        <v>43</v>
      </c>
      <c r="B186" s="8"/>
      <c r="C186" s="8"/>
      <c r="D186" s="40"/>
      <c r="E186" s="8"/>
      <c r="F186" s="41"/>
    </row>
    <row r="187" spans="1:6" ht="45" hidden="1">
      <c r="A187" s="4" t="s">
        <v>44</v>
      </c>
      <c r="B187" s="8"/>
      <c r="C187" s="8"/>
      <c r="D187" s="40" t="e">
        <f t="shared" si="4"/>
        <v>#DIV/0!</v>
      </c>
      <c r="E187" s="8"/>
      <c r="F187" s="41" t="e">
        <f t="shared" si="5"/>
        <v>#DIV/0!</v>
      </c>
    </row>
    <row r="189" ht="12.75">
      <c r="B189" s="19"/>
    </row>
    <row r="190" spans="1:6" ht="15">
      <c r="A190" s="11" t="s">
        <v>145</v>
      </c>
      <c r="B190" s="11"/>
      <c r="C190" s="11"/>
      <c r="D190" s="11"/>
      <c r="E190" s="11"/>
      <c r="F190" s="11"/>
    </row>
    <row r="191" spans="1:6" ht="15">
      <c r="A191" s="11" t="s">
        <v>146</v>
      </c>
      <c r="B191" s="22"/>
      <c r="C191" s="22"/>
      <c r="D191" s="11"/>
      <c r="E191" s="123" t="s">
        <v>147</v>
      </c>
      <c r="F191" s="123"/>
    </row>
    <row r="192" spans="2:3" ht="12.75">
      <c r="B192" s="139" t="s">
        <v>45</v>
      </c>
      <c r="C192" s="139"/>
    </row>
    <row r="195" spans="1:6" ht="12.75">
      <c r="A195" s="38"/>
      <c r="B195" s="38"/>
      <c r="C195" s="38"/>
      <c r="D195" s="38"/>
      <c r="E195" s="38"/>
      <c r="F195" s="38"/>
    </row>
    <row r="196" spans="1:6" ht="12.75">
      <c r="A196" s="38"/>
      <c r="B196" s="38"/>
      <c r="C196" s="38"/>
      <c r="D196" s="38"/>
      <c r="E196" s="38"/>
      <c r="F196" s="38"/>
    </row>
    <row r="197" spans="1:6" ht="15">
      <c r="A197" s="39"/>
      <c r="B197" s="38"/>
      <c r="C197" s="38"/>
      <c r="D197" s="38"/>
      <c r="E197" s="38"/>
      <c r="F197" s="38"/>
    </row>
    <row r="198" spans="1:6" ht="12.75">
      <c r="A198" s="38"/>
      <c r="B198" s="38"/>
      <c r="C198" s="38"/>
      <c r="D198" s="38"/>
      <c r="E198" s="38"/>
      <c r="F198" s="38"/>
    </row>
    <row r="199" spans="1:6" ht="12.75">
      <c r="A199" s="38"/>
      <c r="B199" s="38"/>
      <c r="C199" s="38"/>
      <c r="D199" s="38"/>
      <c r="E199" s="38"/>
      <c r="F199" s="38"/>
    </row>
    <row r="200" spans="1:6" ht="12.75">
      <c r="A200" s="38"/>
      <c r="B200" s="38"/>
      <c r="C200" s="38"/>
      <c r="D200" s="38"/>
      <c r="E200" s="38"/>
      <c r="F200" s="38"/>
    </row>
    <row r="201" spans="1:13" ht="43.5" customHeight="1">
      <c r="A201" s="138"/>
      <c r="B201" s="138"/>
      <c r="C201" s="138"/>
      <c r="D201" s="138"/>
      <c r="E201" s="138"/>
      <c r="F201" s="138"/>
      <c r="G201" s="31"/>
      <c r="H201" s="31"/>
      <c r="I201" s="31"/>
      <c r="J201" s="31"/>
      <c r="K201" s="31"/>
      <c r="L201" s="31"/>
      <c r="M201" s="31"/>
    </row>
    <row r="202" spans="1:6" ht="12.75">
      <c r="A202" s="38"/>
      <c r="B202" s="38"/>
      <c r="C202" s="38"/>
      <c r="D202" s="38"/>
      <c r="E202" s="38"/>
      <c r="F202" s="38"/>
    </row>
    <row r="203" spans="1:6" ht="12.75">
      <c r="A203" s="38"/>
      <c r="B203" s="38"/>
      <c r="C203" s="38"/>
      <c r="D203" s="38"/>
      <c r="E203" s="38"/>
      <c r="F203" s="38"/>
    </row>
    <row r="204" spans="1:6" ht="12.75">
      <c r="A204" s="38"/>
      <c r="B204" s="38"/>
      <c r="C204" s="38"/>
      <c r="D204" s="38"/>
      <c r="E204" s="38"/>
      <c r="F204" s="38"/>
    </row>
    <row r="205" spans="1:9" ht="38.25" customHeight="1">
      <c r="A205" s="138"/>
      <c r="B205" s="138"/>
      <c r="C205" s="138"/>
      <c r="D205" s="138"/>
      <c r="E205" s="138"/>
      <c r="F205" s="138"/>
      <c r="G205" s="32"/>
      <c r="H205" s="32"/>
      <c r="I205" s="32"/>
    </row>
    <row r="206" spans="1:6" ht="12.75">
      <c r="A206" s="38"/>
      <c r="B206" s="38"/>
      <c r="C206" s="38"/>
      <c r="D206" s="38"/>
      <c r="E206" s="38"/>
      <c r="F206" s="38"/>
    </row>
    <row r="207" spans="1:6" ht="12.75">
      <c r="A207" s="38"/>
      <c r="B207" s="38"/>
      <c r="C207" s="38"/>
      <c r="D207" s="38"/>
      <c r="E207" s="38"/>
      <c r="F207" s="38"/>
    </row>
    <row r="208" spans="1:6" ht="12.75">
      <c r="A208" s="38"/>
      <c r="B208" s="38"/>
      <c r="C208" s="38"/>
      <c r="D208" s="38"/>
      <c r="E208" s="38"/>
      <c r="F208" s="38"/>
    </row>
    <row r="209" spans="1:10" ht="31.5" customHeight="1">
      <c r="A209" s="138"/>
      <c r="B209" s="138"/>
      <c r="C209" s="138"/>
      <c r="D209" s="138"/>
      <c r="E209" s="138"/>
      <c r="F209" s="138"/>
      <c r="G209" s="32"/>
      <c r="H209" s="32"/>
      <c r="I209" s="32"/>
      <c r="J209" s="32"/>
    </row>
  </sheetData>
  <sheetProtection selectLockedCells="1" selectUnlockedCells="1"/>
  <mergeCells count="34">
    <mergeCell ref="A201:F201"/>
    <mergeCell ref="A209:F209"/>
    <mergeCell ref="A205:F205"/>
    <mergeCell ref="B13:B14"/>
    <mergeCell ref="C13:C14"/>
    <mergeCell ref="B192:C192"/>
    <mergeCell ref="B27:F27"/>
    <mergeCell ref="B139:F139"/>
    <mergeCell ref="B134:F134"/>
    <mergeCell ref="B127:F127"/>
    <mergeCell ref="A6:F6"/>
    <mergeCell ref="A7:F7"/>
    <mergeCell ref="A13:A14"/>
    <mergeCell ref="D13:D14"/>
    <mergeCell ref="F13:F14"/>
    <mergeCell ref="E13:E14"/>
    <mergeCell ref="A9:F9"/>
    <mergeCell ref="A11:F11"/>
    <mergeCell ref="A10:F10"/>
    <mergeCell ref="B31:F31"/>
    <mergeCell ref="B58:F58"/>
    <mergeCell ref="B116:F116"/>
    <mergeCell ref="B124:F124"/>
    <mergeCell ref="B121:F121"/>
    <mergeCell ref="C1:F1"/>
    <mergeCell ref="C3:F3"/>
    <mergeCell ref="E191:F191"/>
    <mergeCell ref="B165:F165"/>
    <mergeCell ref="B170:F170"/>
    <mergeCell ref="B180:F180"/>
    <mergeCell ref="B63:F63"/>
    <mergeCell ref="B100:F100"/>
    <mergeCell ref="B143:F143"/>
    <mergeCell ref="B147:F147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A59" sqref="A59"/>
    </sheetView>
  </sheetViews>
  <sheetFormatPr defaultColWidth="9.00390625" defaultRowHeight="12.75"/>
  <cols>
    <col min="1" max="1" width="53.375" style="0" customWidth="1"/>
    <col min="2" max="2" width="10.625" style="0" customWidth="1"/>
    <col min="3" max="3" width="11.125" style="0" customWidth="1"/>
    <col min="4" max="4" width="10.75390625" style="0" customWidth="1"/>
    <col min="5" max="5" width="10.125" style="0" customWidth="1"/>
  </cols>
  <sheetData>
    <row r="1" spans="1:5" ht="12.75">
      <c r="A1" s="140"/>
      <c r="B1" s="140"/>
      <c r="C1" s="140"/>
      <c r="D1" s="140"/>
      <c r="E1" s="140"/>
    </row>
    <row r="2" spans="1:5" ht="12.75">
      <c r="A2" s="140" t="s">
        <v>148</v>
      </c>
      <c r="B2" s="140"/>
      <c r="C2" s="140"/>
      <c r="D2" s="140"/>
      <c r="E2" s="140"/>
    </row>
    <row r="3" spans="1:5" ht="12.75">
      <c r="A3" s="140" t="s">
        <v>149</v>
      </c>
      <c r="B3" s="140"/>
      <c r="C3" s="140"/>
      <c r="D3" s="140"/>
      <c r="E3" s="140"/>
    </row>
    <row r="4" spans="1:5" ht="12.75">
      <c r="A4" s="57"/>
      <c r="B4" s="57"/>
      <c r="C4" s="57"/>
      <c r="D4" s="57"/>
      <c r="E4" s="57"/>
    </row>
    <row r="5" spans="1:5" ht="12.75" hidden="1">
      <c r="A5" s="141"/>
      <c r="B5" s="141"/>
      <c r="C5" s="141"/>
      <c r="D5" s="141"/>
      <c r="E5" s="141"/>
    </row>
    <row r="6" spans="1:5" ht="12.75" hidden="1">
      <c r="A6" s="140" t="s">
        <v>150</v>
      </c>
      <c r="B6" s="140"/>
      <c r="C6" s="140"/>
      <c r="D6" s="140"/>
      <c r="E6" s="140"/>
    </row>
    <row r="7" spans="1:5" ht="13.5" hidden="1" thickBot="1">
      <c r="A7" s="142"/>
      <c r="B7" s="142"/>
      <c r="C7" s="142"/>
      <c r="D7" s="142"/>
      <c r="E7" s="142"/>
    </row>
    <row r="8" spans="1:5" ht="13.5" hidden="1" thickBot="1">
      <c r="A8" s="143" t="s">
        <v>151</v>
      </c>
      <c r="B8" s="144" t="s">
        <v>152</v>
      </c>
      <c r="C8" s="143" t="s">
        <v>209</v>
      </c>
      <c r="D8" s="143" t="s">
        <v>210</v>
      </c>
      <c r="E8" s="143" t="s">
        <v>211</v>
      </c>
    </row>
    <row r="9" spans="1:5" ht="13.5" hidden="1" thickBot="1">
      <c r="A9" s="143"/>
      <c r="B9" s="144"/>
      <c r="C9" s="143"/>
      <c r="D9" s="143"/>
      <c r="E9" s="143"/>
    </row>
    <row r="10" spans="1:5" ht="25.5" hidden="1">
      <c r="A10" s="59" t="s">
        <v>153</v>
      </c>
      <c r="B10" s="60" t="s">
        <v>154</v>
      </c>
      <c r="C10" s="61"/>
      <c r="D10" s="61"/>
      <c r="E10" s="61"/>
    </row>
    <row r="11" spans="1:5" ht="25.5" hidden="1">
      <c r="A11" s="62" t="s">
        <v>155</v>
      </c>
      <c r="B11" s="63" t="s">
        <v>154</v>
      </c>
      <c r="C11" s="61"/>
      <c r="D11" s="61"/>
      <c r="E11" s="61"/>
    </row>
    <row r="12" spans="1:5" ht="38.25" hidden="1">
      <c r="A12" s="64" t="s">
        <v>156</v>
      </c>
      <c r="B12" s="63" t="s">
        <v>154</v>
      </c>
      <c r="C12" s="65"/>
      <c r="D12" s="61"/>
      <c r="E12" s="65"/>
    </row>
    <row r="13" spans="1:5" ht="25.5" hidden="1">
      <c r="A13" s="62" t="s">
        <v>157</v>
      </c>
      <c r="B13" s="66" t="s">
        <v>158</v>
      </c>
      <c r="C13" s="65"/>
      <c r="D13" s="61"/>
      <c r="E13" s="65"/>
    </row>
    <row r="14" spans="1:5" ht="38.25" hidden="1">
      <c r="A14" s="62" t="s">
        <v>159</v>
      </c>
      <c r="B14" s="63" t="s">
        <v>154</v>
      </c>
      <c r="C14" s="65"/>
      <c r="D14" s="61"/>
      <c r="E14" s="65"/>
    </row>
    <row r="15" spans="1:5" ht="26.25" hidden="1">
      <c r="A15" s="62" t="s">
        <v>160</v>
      </c>
      <c r="B15" s="63" t="s">
        <v>158</v>
      </c>
      <c r="C15" s="65"/>
      <c r="D15" s="67"/>
      <c r="E15" s="65"/>
    </row>
    <row r="16" spans="1:5" ht="25.5" hidden="1">
      <c r="A16" s="62" t="s">
        <v>161</v>
      </c>
      <c r="B16" s="63" t="s">
        <v>154</v>
      </c>
      <c r="C16" s="65"/>
      <c r="D16" s="61"/>
      <c r="E16" s="65"/>
    </row>
    <row r="17" spans="1:5" ht="25.5" hidden="1">
      <c r="A17" s="62" t="s">
        <v>162</v>
      </c>
      <c r="B17" s="66" t="s">
        <v>158</v>
      </c>
      <c r="C17" s="65"/>
      <c r="D17" s="61"/>
      <c r="E17" s="65"/>
    </row>
    <row r="18" spans="1:5" ht="25.5" hidden="1">
      <c r="A18" s="62" t="s">
        <v>163</v>
      </c>
      <c r="B18" s="63" t="s">
        <v>154</v>
      </c>
      <c r="C18" s="65"/>
      <c r="D18" s="61"/>
      <c r="E18" s="61"/>
    </row>
    <row r="19" spans="1:5" ht="25.5" hidden="1">
      <c r="A19" s="62" t="s">
        <v>164</v>
      </c>
      <c r="B19" s="66" t="s">
        <v>158</v>
      </c>
      <c r="C19" s="65"/>
      <c r="D19" s="61"/>
      <c r="E19" s="61"/>
    </row>
    <row r="20" spans="1:5" ht="25.5" hidden="1">
      <c r="A20" s="62" t="s">
        <v>165</v>
      </c>
      <c r="B20" s="63" t="s">
        <v>154</v>
      </c>
      <c r="C20" s="65"/>
      <c r="D20" s="61"/>
      <c r="E20" s="65"/>
    </row>
    <row r="21" spans="1:5" ht="25.5" hidden="1">
      <c r="A21" s="62" t="s">
        <v>166</v>
      </c>
      <c r="B21" s="66" t="s">
        <v>158</v>
      </c>
      <c r="C21" s="65"/>
      <c r="D21" s="61"/>
      <c r="E21" s="65"/>
    </row>
    <row r="22" spans="1:5" ht="25.5" hidden="1">
      <c r="A22" s="62" t="s">
        <v>167</v>
      </c>
      <c r="B22" s="66" t="s">
        <v>168</v>
      </c>
      <c r="C22" s="65"/>
      <c r="D22" s="61"/>
      <c r="E22" s="61"/>
    </row>
    <row r="23" spans="1:5" ht="25.5" hidden="1">
      <c r="A23" s="62" t="s">
        <v>169</v>
      </c>
      <c r="B23" s="66" t="s">
        <v>158</v>
      </c>
      <c r="C23" s="65"/>
      <c r="D23" s="61"/>
      <c r="E23" s="65"/>
    </row>
    <row r="25" spans="1:5" ht="12.75">
      <c r="A25" s="141" t="s">
        <v>170</v>
      </c>
      <c r="B25" s="141"/>
      <c r="C25" s="141"/>
      <c r="D25" s="141"/>
      <c r="E25" s="141"/>
    </row>
    <row r="26" spans="1:5" ht="12.75">
      <c r="A26" s="140" t="s">
        <v>171</v>
      </c>
      <c r="B26" s="140"/>
      <c r="C26" s="140"/>
      <c r="D26" s="140"/>
      <c r="E26" s="140"/>
    </row>
    <row r="27" spans="1:5" ht="13.5" thickBot="1">
      <c r="A27" s="142"/>
      <c r="B27" s="142"/>
      <c r="C27" s="142"/>
      <c r="D27" s="142"/>
      <c r="E27" s="142"/>
    </row>
    <row r="28" spans="1:5" ht="13.5" thickBot="1">
      <c r="A28" s="146" t="s">
        <v>151</v>
      </c>
      <c r="B28" s="148" t="s">
        <v>152</v>
      </c>
      <c r="C28" s="150" t="s">
        <v>209</v>
      </c>
      <c r="D28" s="150" t="s">
        <v>210</v>
      </c>
      <c r="E28" s="152" t="s">
        <v>211</v>
      </c>
    </row>
    <row r="29" spans="1:5" ht="13.5" thickBot="1">
      <c r="A29" s="147"/>
      <c r="B29" s="149"/>
      <c r="C29" s="151"/>
      <c r="D29" s="151"/>
      <c r="E29" s="153"/>
    </row>
    <row r="30" spans="1:5" ht="25.5">
      <c r="A30" s="68" t="s">
        <v>172</v>
      </c>
      <c r="B30" s="69" t="s">
        <v>173</v>
      </c>
      <c r="C30" s="70">
        <v>5</v>
      </c>
      <c r="D30" s="70">
        <v>5</v>
      </c>
      <c r="E30" s="71">
        <v>5</v>
      </c>
    </row>
    <row r="31" spans="1:5" ht="12.75" hidden="1">
      <c r="A31" s="72" t="s">
        <v>174</v>
      </c>
      <c r="B31" s="73" t="s">
        <v>173</v>
      </c>
      <c r="C31" s="74"/>
      <c r="D31" s="75"/>
      <c r="E31" s="75"/>
    </row>
    <row r="32" spans="1:5" ht="25.5">
      <c r="A32" s="72" t="s">
        <v>175</v>
      </c>
      <c r="B32" s="76" t="s">
        <v>154</v>
      </c>
      <c r="C32" s="77">
        <v>0.033</v>
      </c>
      <c r="D32" s="77">
        <v>0.126</v>
      </c>
      <c r="E32" s="78">
        <v>0.165</v>
      </c>
    </row>
    <row r="33" spans="1:5" ht="25.5">
      <c r="A33" s="72" t="s">
        <v>176</v>
      </c>
      <c r="B33" s="76" t="s">
        <v>154</v>
      </c>
      <c r="C33" s="77">
        <v>0.006</v>
      </c>
      <c r="D33" s="77">
        <v>0.012</v>
      </c>
      <c r="E33" s="78">
        <v>0.013</v>
      </c>
    </row>
    <row r="34" spans="1:5" ht="25.5">
      <c r="A34" s="79" t="s">
        <v>177</v>
      </c>
      <c r="B34" s="76" t="s">
        <v>154</v>
      </c>
      <c r="C34" s="80">
        <v>20.821</v>
      </c>
      <c r="D34" s="80">
        <v>26.831</v>
      </c>
      <c r="E34" s="80">
        <v>26.76</v>
      </c>
    </row>
    <row r="35" spans="1:5" ht="38.25" hidden="1">
      <c r="A35" s="81" t="s">
        <v>178</v>
      </c>
      <c r="B35" s="76" t="s">
        <v>154</v>
      </c>
      <c r="C35" s="82"/>
      <c r="D35" s="75"/>
      <c r="E35" s="83"/>
    </row>
    <row r="36" spans="1:5" ht="25.5" hidden="1">
      <c r="A36" s="79" t="s">
        <v>179</v>
      </c>
      <c r="B36" s="84" t="s">
        <v>158</v>
      </c>
      <c r="C36" s="85"/>
      <c r="D36" s="86"/>
      <c r="E36" s="85"/>
    </row>
    <row r="37" spans="1:5" ht="38.25" hidden="1">
      <c r="A37" s="79" t="s">
        <v>180</v>
      </c>
      <c r="B37" s="76" t="s">
        <v>154</v>
      </c>
      <c r="C37" s="85"/>
      <c r="D37" s="86"/>
      <c r="E37" s="85"/>
    </row>
    <row r="38" spans="1:5" ht="25.5" hidden="1">
      <c r="A38" s="79" t="s">
        <v>181</v>
      </c>
      <c r="B38" s="76" t="s">
        <v>158</v>
      </c>
      <c r="C38" s="85"/>
      <c r="D38" s="86"/>
      <c r="E38" s="87"/>
    </row>
    <row r="39" spans="1:5" ht="25.5">
      <c r="A39" s="79" t="s">
        <v>182</v>
      </c>
      <c r="B39" s="76" t="s">
        <v>154</v>
      </c>
      <c r="C39" s="80">
        <v>0.814</v>
      </c>
      <c r="D39" s="77">
        <v>0.483</v>
      </c>
      <c r="E39" s="78">
        <v>0.292</v>
      </c>
    </row>
    <row r="40" spans="1:5" ht="25.5" hidden="1">
      <c r="A40" s="79" t="s">
        <v>183</v>
      </c>
      <c r="B40" s="84" t="s">
        <v>158</v>
      </c>
      <c r="C40" s="85"/>
      <c r="D40" s="86"/>
      <c r="E40" s="85"/>
    </row>
    <row r="41" spans="1:5" ht="25.5" hidden="1">
      <c r="A41" s="79" t="s">
        <v>184</v>
      </c>
      <c r="B41" s="76" t="s">
        <v>154</v>
      </c>
      <c r="C41" s="75"/>
      <c r="D41" s="75"/>
      <c r="E41" s="83"/>
    </row>
    <row r="42" spans="1:5" ht="25.5" hidden="1">
      <c r="A42" s="79" t="s">
        <v>185</v>
      </c>
      <c r="B42" s="84" t="s">
        <v>158</v>
      </c>
      <c r="C42" s="88"/>
      <c r="D42" s="80"/>
      <c r="E42" s="88"/>
    </row>
    <row r="43" spans="1:5" ht="25.5" hidden="1">
      <c r="A43" s="79" t="s">
        <v>186</v>
      </c>
      <c r="B43" s="76" t="s">
        <v>154</v>
      </c>
      <c r="C43" s="86"/>
      <c r="D43" s="89"/>
      <c r="E43" s="90"/>
    </row>
    <row r="44" spans="1:5" ht="12.75" hidden="1">
      <c r="A44" s="79" t="s">
        <v>187</v>
      </c>
      <c r="B44" s="84" t="s">
        <v>158</v>
      </c>
      <c r="C44" s="85"/>
      <c r="D44" s="86"/>
      <c r="E44" s="85"/>
    </row>
    <row r="45" spans="1:5" ht="25.5">
      <c r="A45" s="79" t="s">
        <v>188</v>
      </c>
      <c r="B45" s="84" t="s">
        <v>168</v>
      </c>
      <c r="C45" s="75">
        <v>0.101</v>
      </c>
      <c r="D45" s="75">
        <v>0.088</v>
      </c>
      <c r="E45" s="83">
        <v>0.091</v>
      </c>
    </row>
    <row r="46" spans="1:5" ht="25.5">
      <c r="A46" s="72" t="s">
        <v>189</v>
      </c>
      <c r="B46" s="84" t="s">
        <v>158</v>
      </c>
      <c r="C46" s="85">
        <f>C45/'раздел 1 инд. плана'!B18*100</f>
        <v>24.220623501199043</v>
      </c>
      <c r="D46" s="85">
        <f>D45/'раздел 1 инд. плана'!C18*100</f>
        <v>20.37037037037037</v>
      </c>
      <c r="E46" s="85">
        <f>E45/'раздел 1 инд. плана'!E18*100</f>
        <v>20.634920634920633</v>
      </c>
    </row>
    <row r="47" spans="1:5" ht="25.5">
      <c r="A47" s="72" t="s">
        <v>190</v>
      </c>
      <c r="B47" s="84" t="s">
        <v>168</v>
      </c>
      <c r="C47" s="75">
        <v>0.013</v>
      </c>
      <c r="D47" s="75">
        <v>0.011</v>
      </c>
      <c r="E47" s="83">
        <v>0.012</v>
      </c>
    </row>
    <row r="48" spans="1:5" ht="38.25">
      <c r="A48" s="72" t="s">
        <v>191</v>
      </c>
      <c r="B48" s="84" t="s">
        <v>158</v>
      </c>
      <c r="C48" s="85">
        <f>C47/C45*100</f>
        <v>12.871287128712869</v>
      </c>
      <c r="D48" s="85">
        <f>D47/D45*100</f>
        <v>12.5</v>
      </c>
      <c r="E48" s="85">
        <f>E47/E45*100</f>
        <v>13.186813186813188</v>
      </c>
    </row>
    <row r="49" spans="1:5" ht="12.75">
      <c r="A49" s="91"/>
      <c r="B49" s="92"/>
      <c r="C49" s="93"/>
      <c r="D49" s="94"/>
      <c r="E49" s="93"/>
    </row>
    <row r="50" spans="1:5" ht="12.75">
      <c r="A50" s="91"/>
      <c r="B50" s="92"/>
      <c r="C50" s="93"/>
      <c r="D50" s="94"/>
      <c r="E50" s="93"/>
    </row>
    <row r="51" spans="1:5" ht="12.75">
      <c r="A51" s="91"/>
      <c r="B51" s="92"/>
      <c r="C51" s="93"/>
      <c r="D51" s="94"/>
      <c r="E51" s="93"/>
    </row>
    <row r="52" ht="15.75">
      <c r="A52" s="95" t="s">
        <v>214</v>
      </c>
    </row>
    <row r="53" spans="1:5" ht="15.75">
      <c r="A53" s="95" t="s">
        <v>215</v>
      </c>
      <c r="B53" s="96"/>
      <c r="C53" s="97"/>
      <c r="D53" s="145" t="s">
        <v>147</v>
      </c>
      <c r="E53" s="145"/>
    </row>
    <row r="54" spans="2:3" ht="12.75">
      <c r="B54" s="52" t="s">
        <v>45</v>
      </c>
      <c r="C54" s="98"/>
    </row>
    <row r="58" ht="12.75">
      <c r="A58" s="99"/>
    </row>
    <row r="59" ht="12.75">
      <c r="A59" s="99"/>
    </row>
    <row r="60" ht="12.75">
      <c r="A60" s="99"/>
    </row>
    <row r="61" ht="12.75">
      <c r="A61" s="99"/>
    </row>
    <row r="62" ht="12.75">
      <c r="A62" s="99"/>
    </row>
    <row r="63" ht="12.75">
      <c r="A63" s="99"/>
    </row>
  </sheetData>
  <mergeCells count="20">
    <mergeCell ref="D53:E53"/>
    <mergeCell ref="A25:E25"/>
    <mergeCell ref="A26:E26"/>
    <mergeCell ref="A27:E27"/>
    <mergeCell ref="A28:A29"/>
    <mergeCell ref="B28:B29"/>
    <mergeCell ref="C28:C29"/>
    <mergeCell ref="D28:D29"/>
    <mergeCell ref="E28:E29"/>
    <mergeCell ref="A6:E6"/>
    <mergeCell ref="A7:E7"/>
    <mergeCell ref="A8:A9"/>
    <mergeCell ref="B8:B9"/>
    <mergeCell ref="C8:C9"/>
    <mergeCell ref="D8:D9"/>
    <mergeCell ref="E8:E9"/>
    <mergeCell ref="A1:E1"/>
    <mergeCell ref="A2:E2"/>
    <mergeCell ref="A3:E3"/>
    <mergeCell ref="A5:E5"/>
  </mergeCells>
  <printOptions/>
  <pageMargins left="0.58" right="0.2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4"/>
  <sheetViews>
    <sheetView workbookViewId="0" topLeftCell="A40">
      <selection activeCell="B48" sqref="B48"/>
    </sheetView>
  </sheetViews>
  <sheetFormatPr defaultColWidth="9.00390625" defaultRowHeight="12.75"/>
  <cols>
    <col min="1" max="1" width="56.625" style="0" customWidth="1"/>
    <col min="2" max="2" width="12.125" style="0" customWidth="1"/>
    <col min="3" max="3" width="12.00390625" style="0" customWidth="1"/>
    <col min="4" max="4" width="12.375" style="0" customWidth="1"/>
  </cols>
  <sheetData>
    <row r="2" spans="1:4" ht="12.75">
      <c r="A2" s="140" t="s">
        <v>207</v>
      </c>
      <c r="B2" s="140"/>
      <c r="C2" s="140"/>
      <c r="D2" s="140"/>
    </row>
    <row r="3" spans="1:4" ht="12.75">
      <c r="A3" s="140" t="s">
        <v>149</v>
      </c>
      <c r="B3" s="140"/>
      <c r="C3" s="140"/>
      <c r="D3" s="140"/>
    </row>
    <row r="4" spans="1:4" ht="12.75">
      <c r="A4" s="140" t="s">
        <v>192</v>
      </c>
      <c r="B4" s="140"/>
      <c r="C4" s="140"/>
      <c r="D4" s="140"/>
    </row>
    <row r="5" spans="1:4" ht="13.5" thickBot="1">
      <c r="A5" s="98"/>
      <c r="B5" s="98"/>
      <c r="C5" s="98"/>
      <c r="D5" s="58"/>
    </row>
    <row r="6" spans="1:4" ht="13.5" thickBot="1">
      <c r="A6" s="146" t="s">
        <v>151</v>
      </c>
      <c r="B6" s="150" t="s">
        <v>212</v>
      </c>
      <c r="C6" s="150" t="s">
        <v>213</v>
      </c>
      <c r="D6" s="152" t="s">
        <v>211</v>
      </c>
    </row>
    <row r="7" spans="1:4" ht="13.5" thickBot="1">
      <c r="A7" s="147"/>
      <c r="B7" s="151"/>
      <c r="C7" s="151"/>
      <c r="D7" s="153"/>
    </row>
    <row r="8" spans="1:4" ht="40.5" customHeight="1">
      <c r="A8" s="117" t="s">
        <v>193</v>
      </c>
      <c r="B8" s="118">
        <f>B11+B32+B37</f>
        <v>3.2249999999999996</v>
      </c>
      <c r="C8" s="118">
        <f>C11+C32+C37</f>
        <v>3.331</v>
      </c>
      <c r="D8" s="118">
        <f>D11+D32+D37</f>
        <v>3.492</v>
      </c>
    </row>
    <row r="9" spans="1:4" ht="12.75">
      <c r="A9" s="100" t="s">
        <v>194</v>
      </c>
      <c r="B9" s="101">
        <v>107.5</v>
      </c>
      <c r="C9" s="102">
        <f>C8/B8*100</f>
        <v>103.28682170542636</v>
      </c>
      <c r="D9" s="102">
        <f>D8/C8*100</f>
        <v>104.83338336835786</v>
      </c>
    </row>
    <row r="10" spans="1:4" ht="12.75">
      <c r="A10" s="100" t="s">
        <v>195</v>
      </c>
      <c r="B10" s="155"/>
      <c r="C10" s="155"/>
      <c r="D10" s="155"/>
    </row>
    <row r="11" spans="1:4" ht="13.5">
      <c r="A11" s="112" t="s">
        <v>196</v>
      </c>
      <c r="B11" s="109">
        <f>B14+B16+B18+B20+B22+B24+B26+B28+B30</f>
        <v>0.48100000000000004</v>
      </c>
      <c r="C11" s="109">
        <f>C14+C16+C18+C20+C22+C24+C26+C28+C30</f>
        <v>0.36700000000000005</v>
      </c>
      <c r="D11" s="109">
        <f>D14+D16+D18+D20+D22+D24+D26+D28+D30</f>
        <v>0.387</v>
      </c>
    </row>
    <row r="12" spans="1:4" ht="12.75">
      <c r="A12" s="100" t="s">
        <v>197</v>
      </c>
      <c r="B12" s="101">
        <v>62.3</v>
      </c>
      <c r="C12" s="102">
        <f>C11/B11*100</f>
        <v>76.29937629937629</v>
      </c>
      <c r="D12" s="102">
        <f>D11/C11*100</f>
        <v>105.44959128065395</v>
      </c>
    </row>
    <row r="13" spans="1:4" ht="12.75">
      <c r="A13" s="119" t="s">
        <v>198</v>
      </c>
      <c r="B13" s="155"/>
      <c r="C13" s="155"/>
      <c r="D13" s="155"/>
    </row>
    <row r="14" spans="1:4" ht="12.75">
      <c r="A14" s="120" t="s">
        <v>216</v>
      </c>
      <c r="B14" s="111">
        <v>0.101</v>
      </c>
      <c r="C14" s="111">
        <v>0.009</v>
      </c>
      <c r="D14" s="111">
        <v>0.01</v>
      </c>
    </row>
    <row r="15" spans="1:4" ht="12.75">
      <c r="A15" s="119" t="s">
        <v>200</v>
      </c>
      <c r="B15" s="108">
        <v>0</v>
      </c>
      <c r="C15" s="101">
        <f>C14/B14*100</f>
        <v>8.91089108910891</v>
      </c>
      <c r="D15" s="101">
        <f>D14/C14*100</f>
        <v>111.11111111111111</v>
      </c>
    </row>
    <row r="16" spans="1:4" ht="12.75">
      <c r="A16" s="120" t="s">
        <v>202</v>
      </c>
      <c r="B16" s="109">
        <v>0.01</v>
      </c>
      <c r="C16" s="109">
        <v>0.007</v>
      </c>
      <c r="D16" s="109">
        <v>0.007</v>
      </c>
    </row>
    <row r="17" spans="1:4" ht="12.75">
      <c r="A17" s="119" t="s">
        <v>200</v>
      </c>
      <c r="B17" s="101">
        <v>83.3</v>
      </c>
      <c r="C17" s="102">
        <f>C16/B16*100</f>
        <v>70</v>
      </c>
      <c r="D17" s="102">
        <f>D16/C16*100</f>
        <v>100</v>
      </c>
    </row>
    <row r="18" spans="1:4" ht="12.75">
      <c r="A18" s="120" t="s">
        <v>199</v>
      </c>
      <c r="B18" s="109">
        <v>0.019</v>
      </c>
      <c r="C18" s="109">
        <v>0.027</v>
      </c>
      <c r="D18" s="109">
        <v>0.029</v>
      </c>
    </row>
    <row r="19" spans="1:4" ht="12.75">
      <c r="A19" s="119" t="s">
        <v>200</v>
      </c>
      <c r="B19" s="101">
        <v>20.9</v>
      </c>
      <c r="C19" s="102">
        <f>C18/B18*100</f>
        <v>142.10526315789474</v>
      </c>
      <c r="D19" s="102">
        <f>D18/C18*100</f>
        <v>107.40740740740742</v>
      </c>
    </row>
    <row r="20" spans="1:4" ht="12.75">
      <c r="A20" s="120" t="s">
        <v>203</v>
      </c>
      <c r="B20" s="109">
        <v>0.082</v>
      </c>
      <c r="C20" s="109">
        <v>0.095</v>
      </c>
      <c r="D20" s="109">
        <v>0.099</v>
      </c>
    </row>
    <row r="21" spans="1:4" ht="12.75">
      <c r="A21" s="119" t="s">
        <v>200</v>
      </c>
      <c r="B21" s="101">
        <v>74.5</v>
      </c>
      <c r="C21" s="102">
        <f>C20/B20*100</f>
        <v>115.85365853658536</v>
      </c>
      <c r="D21" s="102">
        <f>D20/C20*100</f>
        <v>104.21052631578948</v>
      </c>
    </row>
    <row r="22" spans="1:4" ht="12.75">
      <c r="A22" s="120" t="s">
        <v>217</v>
      </c>
      <c r="B22" s="109">
        <v>0</v>
      </c>
      <c r="C22" s="109">
        <v>0.016</v>
      </c>
      <c r="D22" s="109">
        <v>0.017</v>
      </c>
    </row>
    <row r="23" spans="1:4" ht="12.75">
      <c r="A23" s="119" t="s">
        <v>200</v>
      </c>
      <c r="B23" s="101">
        <v>0</v>
      </c>
      <c r="C23" s="102">
        <v>0</v>
      </c>
      <c r="D23" s="102">
        <f>D22/C22*100</f>
        <v>106.25</v>
      </c>
    </row>
    <row r="24" spans="1:4" ht="12.75">
      <c r="A24" s="120" t="s">
        <v>218</v>
      </c>
      <c r="B24" s="109">
        <v>0.067</v>
      </c>
      <c r="C24" s="109">
        <v>0.008</v>
      </c>
      <c r="D24" s="110">
        <v>0.005</v>
      </c>
    </row>
    <row r="25" spans="1:4" ht="12.75">
      <c r="A25" s="119" t="s">
        <v>200</v>
      </c>
      <c r="B25" s="101">
        <v>0</v>
      </c>
      <c r="C25" s="102">
        <f>C24/B24*100</f>
        <v>11.940298507462686</v>
      </c>
      <c r="D25" s="102">
        <f>D24/C24*100</f>
        <v>62.5</v>
      </c>
    </row>
    <row r="26" spans="1:4" ht="12.75">
      <c r="A26" s="120" t="s">
        <v>201</v>
      </c>
      <c r="B26" s="109">
        <v>0.158</v>
      </c>
      <c r="C26" s="109">
        <v>0.163</v>
      </c>
      <c r="D26" s="110">
        <v>0.175</v>
      </c>
    </row>
    <row r="27" spans="1:4" ht="12.75">
      <c r="A27" s="119" t="s">
        <v>200</v>
      </c>
      <c r="B27" s="101">
        <v>219.4</v>
      </c>
      <c r="C27" s="102">
        <f>C26/B26*100</f>
        <v>103.16455696202532</v>
      </c>
      <c r="D27" s="102">
        <f>D26/C26*100</f>
        <v>107.36196319018403</v>
      </c>
    </row>
    <row r="28" spans="1:4" ht="12.75">
      <c r="A28" s="120" t="s">
        <v>204</v>
      </c>
      <c r="B28" s="109">
        <v>0.043</v>
      </c>
      <c r="C28" s="109">
        <v>0.041</v>
      </c>
      <c r="D28" s="109">
        <v>0.044</v>
      </c>
    </row>
    <row r="29" spans="1:4" ht="12.75">
      <c r="A29" s="119" t="s">
        <v>200</v>
      </c>
      <c r="B29" s="101">
        <v>26.7</v>
      </c>
      <c r="C29" s="102">
        <f>C28/B28*100</f>
        <v>95.34883720930235</v>
      </c>
      <c r="D29" s="102">
        <f>D28/C28*100</f>
        <v>107.31707317073169</v>
      </c>
    </row>
    <row r="30" spans="1:4" ht="12.75">
      <c r="A30" s="114" t="s">
        <v>205</v>
      </c>
      <c r="B30" s="109">
        <v>0.001</v>
      </c>
      <c r="C30" s="109">
        <v>0.001</v>
      </c>
      <c r="D30" s="109">
        <v>0.001</v>
      </c>
    </row>
    <row r="31" spans="1:4" ht="12.75">
      <c r="A31" s="119" t="s">
        <v>200</v>
      </c>
      <c r="B31" s="101">
        <v>25</v>
      </c>
      <c r="C31" s="102">
        <f>C30/B30*100</f>
        <v>100</v>
      </c>
      <c r="D31" s="102">
        <v>0</v>
      </c>
    </row>
    <row r="32" spans="1:4" ht="13.5">
      <c r="A32" s="112" t="s">
        <v>208</v>
      </c>
      <c r="B32" s="109">
        <f>B35</f>
        <v>1.597</v>
      </c>
      <c r="C32" s="109">
        <f>C35</f>
        <v>1.787</v>
      </c>
      <c r="D32" s="109">
        <f>D35</f>
        <v>1.857</v>
      </c>
    </row>
    <row r="33" spans="1:4" ht="12.75">
      <c r="A33" s="100" t="s">
        <v>197</v>
      </c>
      <c r="B33" s="101">
        <v>104.2</v>
      </c>
      <c r="C33" s="102">
        <f>C32/B32*100</f>
        <v>111.8973074514715</v>
      </c>
      <c r="D33" s="102">
        <f>D32/C32*100</f>
        <v>103.91717963066594</v>
      </c>
    </row>
    <row r="34" spans="1:4" ht="13.5" customHeight="1">
      <c r="A34" s="100" t="s">
        <v>198</v>
      </c>
      <c r="B34" s="155"/>
      <c r="C34" s="155"/>
      <c r="D34" s="155"/>
    </row>
    <row r="35" spans="1:4" ht="12.75">
      <c r="A35" s="113" t="s">
        <v>206</v>
      </c>
      <c r="B35" s="109">
        <v>1.597</v>
      </c>
      <c r="C35" s="109">
        <v>1.787</v>
      </c>
      <c r="D35" s="109">
        <v>1.857</v>
      </c>
    </row>
    <row r="36" spans="1:4" ht="12.75">
      <c r="A36" s="100" t="s">
        <v>200</v>
      </c>
      <c r="B36" s="101">
        <v>104.2</v>
      </c>
      <c r="C36" s="102">
        <f>C35/B35*100</f>
        <v>111.8973074514715</v>
      </c>
      <c r="D36" s="102">
        <f>D35/C35*100</f>
        <v>103.91717963066594</v>
      </c>
    </row>
    <row r="37" spans="1:4" ht="13.5">
      <c r="A37" s="113" t="s">
        <v>224</v>
      </c>
      <c r="B37" s="109">
        <f>B40+B42+B44+B46+B48+B50</f>
        <v>1.147</v>
      </c>
      <c r="C37" s="109">
        <f>C40+C42+C44+C46+C48+C50</f>
        <v>1.177</v>
      </c>
      <c r="D37" s="109">
        <f>D40+D42+D44+D46+D48+D50</f>
        <v>1.248</v>
      </c>
    </row>
    <row r="38" spans="1:4" ht="12.75">
      <c r="A38" s="100" t="s">
        <v>197</v>
      </c>
      <c r="B38" s="103">
        <v>81.8</v>
      </c>
      <c r="C38" s="104">
        <f>C37/B37*100</f>
        <v>102.61551874455101</v>
      </c>
      <c r="D38" s="104">
        <f>D37/C37*100</f>
        <v>106.0322854715378</v>
      </c>
    </row>
    <row r="39" spans="1:4" ht="12.75">
      <c r="A39" s="100" t="s">
        <v>198</v>
      </c>
      <c r="B39" s="156"/>
      <c r="C39" s="156"/>
      <c r="D39" s="156"/>
    </row>
    <row r="40" spans="1:4" ht="25.5">
      <c r="A40" s="115" t="s">
        <v>226</v>
      </c>
      <c r="B40" s="110">
        <v>0.299</v>
      </c>
      <c r="C40" s="110">
        <v>0.382</v>
      </c>
      <c r="D40" s="110">
        <v>0.41</v>
      </c>
    </row>
    <row r="41" spans="1:4" ht="12.75">
      <c r="A41" s="100" t="s">
        <v>200</v>
      </c>
      <c r="B41" s="103">
        <v>66.7</v>
      </c>
      <c r="C41" s="104">
        <f>C40/B40*100</f>
        <v>127.75919732441471</v>
      </c>
      <c r="D41" s="104">
        <f>D40/C40*100</f>
        <v>107.32984293193716</v>
      </c>
    </row>
    <row r="42" spans="1:4" ht="12.75">
      <c r="A42" s="113" t="s">
        <v>219</v>
      </c>
      <c r="B42" s="110">
        <v>0.16</v>
      </c>
      <c r="C42" s="110">
        <v>0.154</v>
      </c>
      <c r="D42" s="110">
        <v>0.162</v>
      </c>
    </row>
    <row r="43" spans="1:4" ht="12.75">
      <c r="A43" s="100" t="s">
        <v>200</v>
      </c>
      <c r="B43" s="103">
        <v>168.4</v>
      </c>
      <c r="C43" s="104">
        <f>C42/B42*100</f>
        <v>96.25</v>
      </c>
      <c r="D43" s="104">
        <f>D42/C42*100</f>
        <v>105.1948051948052</v>
      </c>
    </row>
    <row r="44" spans="1:4" ht="12.75">
      <c r="A44" s="113" t="s">
        <v>220</v>
      </c>
      <c r="B44" s="110">
        <v>0.005</v>
      </c>
      <c r="C44" s="110">
        <v>0.006</v>
      </c>
      <c r="D44" s="110">
        <v>0.006</v>
      </c>
    </row>
    <row r="45" spans="1:4" ht="12.75">
      <c r="A45" s="100" t="s">
        <v>200</v>
      </c>
      <c r="B45" s="103">
        <v>0</v>
      </c>
      <c r="C45" s="104">
        <f>C44/B44*100</f>
        <v>120</v>
      </c>
      <c r="D45" s="104">
        <f>D44/C44*100</f>
        <v>100</v>
      </c>
    </row>
    <row r="46" spans="1:4" ht="25.5">
      <c r="A46" s="114" t="s">
        <v>221</v>
      </c>
      <c r="B46" s="110">
        <v>0.489</v>
      </c>
      <c r="C46" s="110">
        <v>0.425</v>
      </c>
      <c r="D46" s="110">
        <v>0.448</v>
      </c>
    </row>
    <row r="47" spans="1:4" ht="12.75">
      <c r="A47" s="100" t="s">
        <v>200</v>
      </c>
      <c r="B47" s="103">
        <v>342</v>
      </c>
      <c r="C47" s="104">
        <f>C46/B46*100</f>
        <v>86.9120654396728</v>
      </c>
      <c r="D47" s="104">
        <f>D46/C46*100</f>
        <v>105.41176470588236</v>
      </c>
    </row>
    <row r="48" spans="1:4" ht="12.75">
      <c r="A48" s="113" t="s">
        <v>222</v>
      </c>
      <c r="B48" s="110">
        <v>0.01</v>
      </c>
      <c r="C48" s="110">
        <v>0.03</v>
      </c>
      <c r="D48" s="110">
        <v>0.032</v>
      </c>
    </row>
    <row r="49" spans="1:4" ht="12.75">
      <c r="A49" s="100" t="s">
        <v>200</v>
      </c>
      <c r="B49" s="103">
        <v>0</v>
      </c>
      <c r="C49" s="104">
        <f>C48/B48*100</f>
        <v>300</v>
      </c>
      <c r="D49" s="104">
        <f>D48/C48*100</f>
        <v>106.66666666666667</v>
      </c>
    </row>
    <row r="50" spans="1:5" ht="24.75" customHeight="1">
      <c r="A50" s="115" t="s">
        <v>223</v>
      </c>
      <c r="B50" s="110">
        <v>0.184</v>
      </c>
      <c r="C50" s="110">
        <v>0.18</v>
      </c>
      <c r="D50" s="110">
        <v>0.19</v>
      </c>
      <c r="E50" s="116"/>
    </row>
    <row r="51" spans="1:4" ht="12.75">
      <c r="A51" s="100" t="s">
        <v>200</v>
      </c>
      <c r="B51" s="103">
        <v>0</v>
      </c>
      <c r="C51" s="104">
        <f>C50/B50*100</f>
        <v>97.82608695652173</v>
      </c>
      <c r="D51" s="104">
        <f>D50/C50*100</f>
        <v>105.55555555555556</v>
      </c>
    </row>
    <row r="52" spans="1:4" ht="12.75">
      <c r="A52" s="105"/>
      <c r="B52" s="106"/>
      <c r="C52" s="107"/>
      <c r="D52" s="107"/>
    </row>
    <row r="53" spans="1:4" ht="12.75">
      <c r="A53" s="105"/>
      <c r="B53" s="106"/>
      <c r="C53" s="107"/>
      <c r="D53" s="107"/>
    </row>
    <row r="54" ht="15.75">
      <c r="A54" s="95"/>
    </row>
    <row r="55" spans="1:4" ht="15.75">
      <c r="A55" s="95" t="s">
        <v>225</v>
      </c>
      <c r="B55" s="96"/>
      <c r="C55" s="154" t="s">
        <v>147</v>
      </c>
      <c r="D55" s="154"/>
    </row>
    <row r="56" spans="2:3" ht="12.75">
      <c r="B56" s="52" t="s">
        <v>45</v>
      </c>
      <c r="C56" s="98"/>
    </row>
    <row r="59" ht="12.75">
      <c r="A59" s="99"/>
    </row>
    <row r="60" ht="12.75">
      <c r="A60" s="99"/>
    </row>
    <row r="61" ht="12.75">
      <c r="A61" s="99"/>
    </row>
    <row r="62" ht="12.75">
      <c r="A62" s="99"/>
    </row>
    <row r="63" ht="12.75">
      <c r="A63" s="99"/>
    </row>
    <row r="64" ht="12.75">
      <c r="A64" s="99"/>
    </row>
  </sheetData>
  <mergeCells count="12">
    <mergeCell ref="A2:D2"/>
    <mergeCell ref="A3:D3"/>
    <mergeCell ref="A4:D4"/>
    <mergeCell ref="B39:D39"/>
    <mergeCell ref="C55:D55"/>
    <mergeCell ref="A6:A7"/>
    <mergeCell ref="B6:B7"/>
    <mergeCell ref="C6:C7"/>
    <mergeCell ref="D6:D7"/>
    <mergeCell ref="B10:D10"/>
    <mergeCell ref="B13:D13"/>
    <mergeCell ref="B34:D34"/>
  </mergeCells>
  <printOptions/>
  <pageMargins left="0.75" right="0.16" top="0.51" bottom="0.3" header="0.2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2014-12-17T05:45:29Z</cp:lastPrinted>
  <dcterms:created xsi:type="dcterms:W3CDTF">2013-10-28T09:23:38Z</dcterms:created>
  <dcterms:modified xsi:type="dcterms:W3CDTF">2015-02-18T13:12:21Z</dcterms:modified>
  <cp:category/>
  <cp:version/>
  <cp:contentType/>
  <cp:contentStatus/>
</cp:coreProperties>
</file>